
<file path=[Content_Types].xml><?xml version="1.0" encoding="utf-8"?>
<Types xmlns="http://schemas.openxmlformats.org/package/2006/content-type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https://keyandco170.sharepoint.com/sites/KeyandCoLtd-CIBJO/Shared Documents/CIBJO/2025/DMA, roadmap, panel, Vicenza/DMA how to guide/"/>
    </mc:Choice>
  </mc:AlternateContent>
  <xr:revisionPtr revIDLastSave="930" documentId="8_{A5018D8D-ADED-4B24-9703-39C521DD861F}" xr6:coauthVersionLast="47" xr6:coauthVersionMax="47" xr10:uidLastSave="{41CEFDAC-3BB4-4310-916C-87A757677397}"/>
  <bookViews>
    <workbookView xWindow="28680" yWindow="-120" windowWidth="29040" windowHeight="15840" xr2:uid="{350C1B5A-7113-4A7E-9FBF-6845D40B7146}"/>
  </bookViews>
  <sheets>
    <sheet name="0_Instructions" sheetId="3" r:id="rId1"/>
    <sheet name="1_Stakeholder Mapping" sheetId="2" r:id="rId2"/>
    <sheet name="2_Topic Filter and Assessment" sheetId="1" r:id="rId3"/>
    <sheet name="3a_Long List View" sheetId="7" r:id="rId4"/>
    <sheet name="3b_Short List View" sheetId="8" r:id="rId5"/>
    <sheet name="3c_Heatmap View" sheetId="12" r:id="rId6"/>
    <sheet name="3d_Material Topics VIew" sheetId="9" r:id="rId7"/>
    <sheet name="4_Wheel Overview" sheetId="10"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2" i="12" l="1"/>
  <c r="D22" i="12" s="1"/>
  <c r="D23" i="12"/>
  <c r="E23" i="12"/>
  <c r="E24" i="12"/>
  <c r="D24" i="12" s="1"/>
  <c r="E25" i="12"/>
  <c r="E26" i="12"/>
  <c r="D26" i="12" s="1"/>
  <c r="E27" i="12"/>
  <c r="E28" i="12"/>
  <c r="D28" i="12" s="1"/>
  <c r="D29" i="12"/>
  <c r="E29" i="12"/>
  <c r="E30" i="12"/>
  <c r="D30" i="12" s="1"/>
  <c r="D31" i="12"/>
  <c r="E31" i="12"/>
  <c r="E32" i="12"/>
  <c r="D32" i="12" s="1"/>
  <c r="E33" i="12"/>
  <c r="E34" i="12"/>
  <c r="D34" i="12" s="1"/>
  <c r="E35" i="12"/>
  <c r="E36" i="12"/>
  <c r="D36" i="12" s="1"/>
  <c r="D37" i="12"/>
  <c r="E37" i="12"/>
  <c r="E38" i="12"/>
  <c r="D38" i="12" s="1"/>
  <c r="D39" i="12"/>
  <c r="E39" i="12"/>
  <c r="E40" i="12"/>
  <c r="D40" i="12" s="1"/>
  <c r="D41" i="12"/>
  <c r="E41" i="12"/>
  <c r="E42" i="12"/>
  <c r="D42" i="12" s="1"/>
  <c r="D43" i="12"/>
  <c r="E43" i="12"/>
  <c r="E44" i="12"/>
  <c r="D44" i="12" s="1"/>
  <c r="E45" i="12"/>
  <c r="E46" i="12"/>
  <c r="D46" i="12" s="1"/>
  <c r="D47" i="12"/>
  <c r="E47" i="12"/>
  <c r="E48" i="12"/>
  <c r="D49" i="12"/>
  <c r="E49" i="12"/>
  <c r="E50" i="12"/>
  <c r="D50" i="12" s="1"/>
  <c r="D51" i="12"/>
  <c r="E51" i="12"/>
  <c r="E52" i="12"/>
  <c r="D52" i="12" s="1"/>
  <c r="E53" i="12"/>
  <c r="E54" i="12"/>
  <c r="D54" i="12" s="1"/>
  <c r="E55" i="12"/>
  <c r="E56" i="12"/>
  <c r="D57" i="12"/>
  <c r="E57" i="12"/>
  <c r="E58" i="12"/>
  <c r="D58" i="12" s="1"/>
  <c r="D59" i="12"/>
  <c r="E59" i="12"/>
  <c r="E60" i="12"/>
  <c r="D60" i="12" s="1"/>
  <c r="E61" i="12"/>
  <c r="E62" i="12"/>
  <c r="D62" i="12" s="1"/>
  <c r="E63" i="12"/>
  <c r="D63" i="12" s="1"/>
  <c r="E64" i="12"/>
  <c r="D65" i="12"/>
  <c r="E65" i="12"/>
  <c r="E66" i="12"/>
  <c r="D66" i="12" s="1"/>
  <c r="D67" i="12"/>
  <c r="E67" i="12"/>
  <c r="E68" i="12"/>
  <c r="D68" i="12" s="1"/>
  <c r="E69" i="12"/>
  <c r="E70" i="12"/>
  <c r="D70" i="12" s="1"/>
  <c r="D71" i="12"/>
  <c r="E71" i="12"/>
  <c r="E72" i="12"/>
  <c r="D73" i="12"/>
  <c r="E73" i="12"/>
  <c r="E74" i="12"/>
  <c r="D74" i="12" s="1"/>
  <c r="D75" i="12"/>
  <c r="E75" i="12"/>
  <c r="E76" i="12"/>
  <c r="D76" i="12" s="1"/>
  <c r="E77" i="12"/>
  <c r="E78" i="12"/>
  <c r="D78" i="12" s="1"/>
  <c r="D79" i="12"/>
  <c r="E79" i="12"/>
  <c r="E80" i="12"/>
  <c r="D80" i="12" s="1"/>
  <c r="D81" i="12"/>
  <c r="E81" i="12"/>
  <c r="E82" i="12"/>
  <c r="D82" i="12" s="1"/>
  <c r="D83" i="12"/>
  <c r="E83" i="12"/>
  <c r="E84" i="12"/>
  <c r="D84" i="12" s="1"/>
  <c r="D85" i="12"/>
  <c r="E85" i="12"/>
  <c r="E86" i="12"/>
  <c r="D86" i="12" s="1"/>
  <c r="D87" i="12"/>
  <c r="E87" i="12"/>
  <c r="E88" i="12"/>
  <c r="D88" i="12" s="1"/>
  <c r="D89" i="12"/>
  <c r="E89" i="12"/>
  <c r="E90" i="12"/>
  <c r="D90" i="12" s="1"/>
  <c r="E91" i="12"/>
  <c r="E92" i="12"/>
  <c r="D92" i="12" s="1"/>
  <c r="E93" i="12"/>
  <c r="E94" i="12"/>
  <c r="D94" i="12" s="1"/>
  <c r="E95" i="12"/>
  <c r="E96" i="12"/>
  <c r="D96" i="12" s="1"/>
  <c r="D97" i="12"/>
  <c r="E97" i="12"/>
  <c r="E98" i="12"/>
  <c r="D98" i="12" s="1"/>
  <c r="E99" i="12"/>
  <c r="E100" i="12"/>
  <c r="D100" i="12" s="1"/>
  <c r="A6" i="12" a="1"/>
  <c r="A6" i="12" s="1"/>
  <c r="B6" i="12" a="1"/>
  <c r="B6" i="12" s="1"/>
  <c r="Q167" i="1"/>
  <c r="S167" i="1" s="1"/>
  <c r="Q168" i="1"/>
  <c r="S168" i="1" s="1"/>
  <c r="Q169" i="1"/>
  <c r="S169" i="1" s="1"/>
  <c r="Q170" i="1"/>
  <c r="S170" i="1" s="1"/>
  <c r="Q171" i="1"/>
  <c r="S171" i="1" s="1"/>
  <c r="Q172" i="1"/>
  <c r="S172" i="1" s="1"/>
  <c r="Q173" i="1"/>
  <c r="S173" i="1" s="1"/>
  <c r="Q174" i="1"/>
  <c r="S174" i="1"/>
  <c r="Q175" i="1"/>
  <c r="S175" i="1" s="1"/>
  <c r="Q176" i="1"/>
  <c r="S176" i="1" s="1"/>
  <c r="Q177" i="1"/>
  <c r="S177" i="1" s="1"/>
  <c r="Q178" i="1"/>
  <c r="S178" i="1" s="1"/>
  <c r="Q179" i="1"/>
  <c r="S179" i="1" s="1"/>
  <c r="Q180" i="1"/>
  <c r="S180" i="1"/>
  <c r="Q181" i="1"/>
  <c r="S181" i="1" s="1"/>
  <c r="Q182" i="1"/>
  <c r="S182" i="1" s="1"/>
  <c r="Q183" i="1"/>
  <c r="S183" i="1" s="1"/>
  <c r="Q184" i="1"/>
  <c r="S184" i="1" s="1"/>
  <c r="Q185" i="1"/>
  <c r="S185" i="1" s="1"/>
  <c r="Q186" i="1"/>
  <c r="S186" i="1" s="1"/>
  <c r="Q187" i="1"/>
  <c r="S187" i="1" s="1"/>
  <c r="Q188" i="1"/>
  <c r="S188" i="1" s="1"/>
  <c r="Q189" i="1"/>
  <c r="S189" i="1" s="1"/>
  <c r="Q190" i="1"/>
  <c r="S190" i="1"/>
  <c r="Q191" i="1"/>
  <c r="S191" i="1" s="1"/>
  <c r="Q192" i="1"/>
  <c r="S192" i="1" s="1"/>
  <c r="Q193" i="1"/>
  <c r="S193" i="1" s="1"/>
  <c r="Q194" i="1"/>
  <c r="S194" i="1" s="1"/>
  <c r="Q195" i="1"/>
  <c r="S195" i="1" s="1"/>
  <c r="Q196" i="1"/>
  <c r="S196" i="1" s="1"/>
  <c r="Q197" i="1"/>
  <c r="S197" i="1" s="1"/>
  <c r="Q198" i="1"/>
  <c r="S198" i="1" s="1"/>
  <c r="Q199" i="1"/>
  <c r="S199" i="1" s="1"/>
  <c r="Q200" i="1"/>
  <c r="S200" i="1" s="1"/>
  <c r="Q201" i="1"/>
  <c r="S201" i="1" s="1"/>
  <c r="Q202" i="1"/>
  <c r="S202" i="1" s="1"/>
  <c r="Q203" i="1"/>
  <c r="S203" i="1" s="1"/>
  <c r="Q204" i="1"/>
  <c r="S204" i="1" s="1"/>
  <c r="Q205" i="1"/>
  <c r="S205" i="1" s="1"/>
  <c r="Q206" i="1"/>
  <c r="S206" i="1" s="1"/>
  <c r="Q207" i="1"/>
  <c r="S207" i="1" s="1"/>
  <c r="Q208" i="1"/>
  <c r="S208" i="1" s="1"/>
  <c r="Q209" i="1"/>
  <c r="S209" i="1" s="1"/>
  <c r="Q210" i="1"/>
  <c r="S210" i="1" s="1"/>
  <c r="Q211" i="1"/>
  <c r="S211" i="1" s="1"/>
  <c r="Q212" i="1"/>
  <c r="S212" i="1" s="1"/>
  <c r="Q213" i="1"/>
  <c r="S213" i="1" s="1"/>
  <c r="Q214" i="1"/>
  <c r="S214" i="1" s="1"/>
  <c r="Q215" i="1"/>
  <c r="S215" i="1" s="1"/>
  <c r="Q216" i="1"/>
  <c r="S216" i="1" s="1"/>
  <c r="Q217" i="1"/>
  <c r="S217" i="1" s="1"/>
  <c r="Q218" i="1"/>
  <c r="S218" i="1" s="1"/>
  <c r="Q219" i="1"/>
  <c r="S219" i="1" s="1"/>
  <c r="Q220" i="1"/>
  <c r="S220" i="1" s="1"/>
  <c r="Q221" i="1"/>
  <c r="S221" i="1" s="1"/>
  <c r="Q222" i="1"/>
  <c r="S222" i="1" s="1"/>
  <c r="Q223" i="1"/>
  <c r="S223" i="1" s="1"/>
  <c r="Q224" i="1"/>
  <c r="S224" i="1" s="1"/>
  <c r="Q225" i="1"/>
  <c r="S225" i="1" s="1"/>
  <c r="Q226" i="1"/>
  <c r="S226" i="1" s="1"/>
  <c r="Q227" i="1"/>
  <c r="S227" i="1" s="1"/>
  <c r="Q228" i="1"/>
  <c r="S228" i="1" s="1"/>
  <c r="Q229" i="1"/>
  <c r="S229" i="1" s="1"/>
  <c r="Q230" i="1"/>
  <c r="S230" i="1" s="1"/>
  <c r="Q231" i="1"/>
  <c r="S231" i="1" s="1"/>
  <c r="Q232" i="1"/>
  <c r="S232" i="1" s="1"/>
  <c r="Q233" i="1"/>
  <c r="S233" i="1" s="1"/>
  <c r="Q234" i="1"/>
  <c r="S234" i="1" s="1"/>
  <c r="Q235" i="1"/>
  <c r="S235" i="1" s="1"/>
  <c r="Q236" i="1"/>
  <c r="S236" i="1" s="1"/>
  <c r="Q237" i="1"/>
  <c r="S237" i="1" s="1"/>
  <c r="Q238" i="1"/>
  <c r="S238" i="1" s="1"/>
  <c r="Q239" i="1"/>
  <c r="S239" i="1" s="1"/>
  <c r="Q240" i="1"/>
  <c r="S240" i="1" s="1"/>
  <c r="Q241" i="1"/>
  <c r="S241" i="1" s="1"/>
  <c r="Q242" i="1"/>
  <c r="S242" i="1" s="1"/>
  <c r="Q243" i="1"/>
  <c r="S243" i="1" s="1"/>
  <c r="Q244" i="1"/>
  <c r="S244" i="1" s="1"/>
  <c r="Q245" i="1"/>
  <c r="S245" i="1" s="1"/>
  <c r="Q246" i="1"/>
  <c r="S246" i="1" s="1"/>
  <c r="Q247" i="1"/>
  <c r="S247" i="1" s="1"/>
  <c r="Q248" i="1"/>
  <c r="S248" i="1" s="1"/>
  <c r="Q249" i="1"/>
  <c r="S249" i="1" s="1"/>
  <c r="Q250" i="1"/>
  <c r="S250" i="1" s="1"/>
  <c r="Q251" i="1"/>
  <c r="S251" i="1" s="1"/>
  <c r="Q252" i="1"/>
  <c r="S252" i="1" s="1"/>
  <c r="Q253" i="1"/>
  <c r="S253" i="1" s="1"/>
  <c r="Q254" i="1"/>
  <c r="S254" i="1" s="1"/>
  <c r="Q255" i="1"/>
  <c r="S255" i="1" s="1"/>
  <c r="Q256" i="1"/>
  <c r="S256" i="1" s="1"/>
  <c r="Q257" i="1"/>
  <c r="S257" i="1" s="1"/>
  <c r="Q258" i="1"/>
  <c r="S258" i="1" s="1"/>
  <c r="Q259" i="1"/>
  <c r="S259" i="1" s="1"/>
  <c r="Q260" i="1"/>
  <c r="S260" i="1" s="1"/>
  <c r="Q261" i="1"/>
  <c r="S261" i="1" s="1"/>
  <c r="Q262" i="1"/>
  <c r="S262" i="1" s="1"/>
  <c r="Q263" i="1"/>
  <c r="S263" i="1" s="1"/>
  <c r="Q264" i="1"/>
  <c r="S264" i="1" s="1"/>
  <c r="Q265" i="1"/>
  <c r="S265" i="1" s="1"/>
  <c r="Q266" i="1"/>
  <c r="S266" i="1" s="1"/>
  <c r="Q267" i="1"/>
  <c r="S267" i="1" s="1"/>
  <c r="Q268" i="1"/>
  <c r="S268" i="1" s="1"/>
  <c r="Q269" i="1"/>
  <c r="S269" i="1" s="1"/>
  <c r="Q270" i="1"/>
  <c r="S270" i="1" s="1"/>
  <c r="Q271" i="1"/>
  <c r="S271" i="1" s="1"/>
  <c r="Q272" i="1"/>
  <c r="S272" i="1" s="1"/>
  <c r="Q273" i="1"/>
  <c r="S273" i="1" s="1"/>
  <c r="Q274" i="1"/>
  <c r="S274" i="1" s="1"/>
  <c r="Q275" i="1"/>
  <c r="S275" i="1" s="1"/>
  <c r="Q276" i="1"/>
  <c r="S276" i="1" s="1"/>
  <c r="Q277" i="1"/>
  <c r="S277" i="1" s="1"/>
  <c r="Q278" i="1"/>
  <c r="S278" i="1" s="1"/>
  <c r="Q279" i="1"/>
  <c r="S279" i="1" s="1"/>
  <c r="Q280" i="1"/>
  <c r="S280" i="1" s="1"/>
  <c r="Q281" i="1"/>
  <c r="S281" i="1" s="1"/>
  <c r="Q282" i="1"/>
  <c r="S282" i="1" s="1"/>
  <c r="Q283" i="1"/>
  <c r="S283" i="1" s="1"/>
  <c r="Q284" i="1"/>
  <c r="S284" i="1" s="1"/>
  <c r="Q285" i="1"/>
  <c r="S285" i="1" s="1"/>
  <c r="Q286" i="1"/>
  <c r="S286" i="1" s="1"/>
  <c r="Q287" i="1"/>
  <c r="S287" i="1" s="1"/>
  <c r="Q288" i="1"/>
  <c r="S288" i="1" s="1"/>
  <c r="Q289" i="1"/>
  <c r="S289" i="1" s="1"/>
  <c r="Q290" i="1"/>
  <c r="S290" i="1" s="1"/>
  <c r="Q291" i="1"/>
  <c r="S291" i="1" s="1"/>
  <c r="Q292" i="1"/>
  <c r="S292" i="1" s="1"/>
  <c r="Q293" i="1"/>
  <c r="S293" i="1" s="1"/>
  <c r="Q294" i="1"/>
  <c r="S294" i="1" s="1"/>
  <c r="Q295" i="1"/>
  <c r="S295" i="1" s="1"/>
  <c r="Q296" i="1"/>
  <c r="S296" i="1" s="1"/>
  <c r="Q297" i="1"/>
  <c r="S297" i="1" s="1"/>
  <c r="Q298" i="1"/>
  <c r="S298" i="1" s="1"/>
  <c r="Q299" i="1"/>
  <c r="S299" i="1" s="1"/>
  <c r="Q300" i="1"/>
  <c r="S300" i="1" s="1"/>
  <c r="Q301" i="1"/>
  <c r="S301" i="1" s="1"/>
  <c r="Q302" i="1"/>
  <c r="S302" i="1" s="1"/>
  <c r="Q303" i="1"/>
  <c r="S303" i="1" s="1"/>
  <c r="Q304" i="1"/>
  <c r="S304" i="1" s="1"/>
  <c r="Q305" i="1"/>
  <c r="S305" i="1" s="1"/>
  <c r="Q306" i="1"/>
  <c r="S306" i="1" s="1"/>
  <c r="Q307" i="1"/>
  <c r="S307" i="1" s="1"/>
  <c r="Q308" i="1"/>
  <c r="S308" i="1" s="1"/>
  <c r="Q309" i="1"/>
  <c r="S309" i="1" s="1"/>
  <c r="Q310" i="1"/>
  <c r="S310" i="1" s="1"/>
  <c r="Q311" i="1"/>
  <c r="S311" i="1" s="1"/>
  <c r="Q312" i="1"/>
  <c r="S312" i="1" s="1"/>
  <c r="Q313" i="1"/>
  <c r="S313" i="1" s="1"/>
  <c r="Q314" i="1"/>
  <c r="S314" i="1" s="1"/>
  <c r="Q315" i="1"/>
  <c r="S315" i="1" s="1"/>
  <c r="Q316" i="1"/>
  <c r="S316" i="1" s="1"/>
  <c r="Q317" i="1"/>
  <c r="S317" i="1" s="1"/>
  <c r="Q318" i="1"/>
  <c r="S318" i="1" s="1"/>
  <c r="Q319" i="1"/>
  <c r="S319" i="1" s="1"/>
  <c r="Q320" i="1"/>
  <c r="S320" i="1" s="1"/>
  <c r="Q321" i="1"/>
  <c r="S321" i="1" s="1"/>
  <c r="Q322" i="1"/>
  <c r="S322" i="1" s="1"/>
  <c r="Q323" i="1"/>
  <c r="S323" i="1" s="1"/>
  <c r="Q324" i="1"/>
  <c r="S324" i="1" s="1"/>
  <c r="Q325" i="1"/>
  <c r="S325" i="1" s="1"/>
  <c r="Q326" i="1"/>
  <c r="S326" i="1" s="1"/>
  <c r="Q327" i="1"/>
  <c r="S327" i="1" s="1"/>
  <c r="Q328" i="1"/>
  <c r="S328" i="1" s="1"/>
  <c r="Q329" i="1"/>
  <c r="S329" i="1" s="1"/>
  <c r="Q330" i="1"/>
  <c r="S330" i="1" s="1"/>
  <c r="Q331" i="1"/>
  <c r="S331" i="1" s="1"/>
  <c r="Q332" i="1"/>
  <c r="S332" i="1" s="1"/>
  <c r="Q333" i="1"/>
  <c r="S333" i="1" s="1"/>
  <c r="Q334" i="1"/>
  <c r="S334" i="1" s="1"/>
  <c r="Q335" i="1"/>
  <c r="S335" i="1" s="1"/>
  <c r="Q336" i="1"/>
  <c r="S336" i="1" s="1"/>
  <c r="Q337" i="1"/>
  <c r="S337" i="1" s="1"/>
  <c r="Q338" i="1"/>
  <c r="S338" i="1" s="1"/>
  <c r="Q339" i="1"/>
  <c r="S339" i="1" s="1"/>
  <c r="Q340" i="1"/>
  <c r="S340" i="1" s="1"/>
  <c r="Q341" i="1"/>
  <c r="S341" i="1" s="1"/>
  <c r="Q342" i="1"/>
  <c r="S342" i="1" s="1"/>
  <c r="Q343" i="1"/>
  <c r="S343" i="1" s="1"/>
  <c r="Q344" i="1"/>
  <c r="S344" i="1" s="1"/>
  <c r="Q345" i="1"/>
  <c r="S345" i="1" s="1"/>
  <c r="Q346" i="1"/>
  <c r="S346" i="1" s="1"/>
  <c r="Q347" i="1"/>
  <c r="S347" i="1" s="1"/>
  <c r="Q348" i="1"/>
  <c r="S348" i="1" s="1"/>
  <c r="Q349" i="1"/>
  <c r="S349" i="1" s="1"/>
  <c r="Q350" i="1"/>
  <c r="S350" i="1" s="1"/>
  <c r="Q351" i="1"/>
  <c r="S351" i="1" s="1"/>
  <c r="Q352" i="1"/>
  <c r="S352" i="1" s="1"/>
  <c r="Q353" i="1"/>
  <c r="S353" i="1" s="1"/>
  <c r="Q354" i="1"/>
  <c r="S354" i="1" s="1"/>
  <c r="Q355" i="1"/>
  <c r="S355" i="1" s="1"/>
  <c r="Q356" i="1"/>
  <c r="S356" i="1" s="1"/>
  <c r="Q357" i="1"/>
  <c r="S357" i="1" s="1"/>
  <c r="Q358" i="1"/>
  <c r="S358" i="1" s="1"/>
  <c r="Q359" i="1"/>
  <c r="S359" i="1" s="1"/>
  <c r="Q360" i="1"/>
  <c r="S360" i="1" s="1"/>
  <c r="Q361" i="1"/>
  <c r="S361" i="1"/>
  <c r="Q362" i="1"/>
  <c r="S362" i="1" s="1"/>
  <c r="Q363" i="1"/>
  <c r="S363" i="1"/>
  <c r="Q364" i="1"/>
  <c r="S364" i="1" s="1"/>
  <c r="Q365" i="1"/>
  <c r="S365" i="1"/>
  <c r="Q366" i="1"/>
  <c r="S366" i="1" s="1"/>
  <c r="Q367" i="1"/>
  <c r="S367" i="1"/>
  <c r="Q368" i="1"/>
  <c r="S368" i="1" s="1"/>
  <c r="Q369" i="1"/>
  <c r="S369" i="1"/>
  <c r="Q370" i="1"/>
  <c r="S370" i="1" s="1"/>
  <c r="Q371" i="1"/>
  <c r="S371" i="1"/>
  <c r="Q372" i="1"/>
  <c r="S372" i="1" s="1"/>
  <c r="Q373" i="1"/>
  <c r="S373" i="1"/>
  <c r="Q374" i="1"/>
  <c r="S374" i="1" s="1"/>
  <c r="Q375" i="1"/>
  <c r="S375" i="1"/>
  <c r="Q376" i="1"/>
  <c r="S376" i="1" s="1"/>
  <c r="Q377" i="1"/>
  <c r="S377" i="1"/>
  <c r="Q378" i="1"/>
  <c r="S378" i="1" s="1"/>
  <c r="Q379" i="1"/>
  <c r="S379" i="1"/>
  <c r="Q380" i="1"/>
  <c r="S380" i="1" s="1"/>
  <c r="Q381" i="1"/>
  <c r="S381" i="1"/>
  <c r="Q382" i="1"/>
  <c r="S382" i="1" s="1"/>
  <c r="Q383" i="1"/>
  <c r="S383" i="1"/>
  <c r="Q384" i="1"/>
  <c r="S384" i="1" s="1"/>
  <c r="Q385" i="1"/>
  <c r="S385" i="1"/>
  <c r="Q386" i="1"/>
  <c r="S386" i="1" s="1"/>
  <c r="Q387" i="1"/>
  <c r="S387" i="1"/>
  <c r="Q388" i="1"/>
  <c r="S388" i="1" s="1"/>
  <c r="Q389" i="1"/>
  <c r="S389" i="1"/>
  <c r="Q390" i="1"/>
  <c r="S390" i="1" s="1"/>
  <c r="Q391" i="1"/>
  <c r="S391" i="1"/>
  <c r="Q392" i="1"/>
  <c r="S392" i="1" s="1"/>
  <c r="Q393" i="1"/>
  <c r="S393" i="1"/>
  <c r="Q394" i="1"/>
  <c r="S394" i="1" s="1"/>
  <c r="Q395" i="1"/>
  <c r="S395" i="1"/>
  <c r="Q396" i="1"/>
  <c r="S396" i="1" s="1"/>
  <c r="Q397" i="1"/>
  <c r="S397" i="1"/>
  <c r="Q398" i="1"/>
  <c r="S398" i="1" s="1"/>
  <c r="Q399" i="1"/>
  <c r="S399" i="1"/>
  <c r="Q400" i="1"/>
  <c r="S400" i="1" s="1"/>
  <c r="Q401" i="1"/>
  <c r="S401" i="1"/>
  <c r="Q402" i="1"/>
  <c r="S402" i="1" s="1"/>
  <c r="Q403" i="1"/>
  <c r="S403" i="1"/>
  <c r="Q404" i="1"/>
  <c r="S404" i="1" s="1"/>
  <c r="Q405" i="1"/>
  <c r="S405" i="1"/>
  <c r="Q406" i="1"/>
  <c r="S406" i="1" s="1"/>
  <c r="Q407" i="1"/>
  <c r="S407" i="1"/>
  <c r="Q408" i="1"/>
  <c r="S408" i="1" s="1"/>
  <c r="Q409" i="1"/>
  <c r="S409" i="1"/>
  <c r="Q410" i="1"/>
  <c r="S410" i="1" s="1"/>
  <c r="Q411" i="1"/>
  <c r="S411" i="1"/>
  <c r="Q412" i="1"/>
  <c r="S412" i="1" s="1"/>
  <c r="Q413" i="1"/>
  <c r="S413" i="1"/>
  <c r="Q414" i="1"/>
  <c r="S414" i="1" s="1"/>
  <c r="Q415" i="1"/>
  <c r="S415" i="1"/>
  <c r="Q416" i="1"/>
  <c r="S416" i="1" s="1"/>
  <c r="Q417" i="1"/>
  <c r="S417" i="1"/>
  <c r="Q418" i="1"/>
  <c r="S418" i="1" s="1"/>
  <c r="Q419" i="1"/>
  <c r="S419" i="1"/>
  <c r="Q420" i="1"/>
  <c r="S420" i="1" s="1"/>
  <c r="Q421" i="1"/>
  <c r="S421" i="1"/>
  <c r="Q422" i="1"/>
  <c r="S422" i="1" s="1"/>
  <c r="Q423" i="1"/>
  <c r="S423" i="1"/>
  <c r="Q424" i="1"/>
  <c r="S424" i="1" s="1"/>
  <c r="Q425" i="1"/>
  <c r="S425" i="1"/>
  <c r="Q426" i="1"/>
  <c r="S426" i="1" s="1"/>
  <c r="Q427" i="1"/>
  <c r="S427" i="1"/>
  <c r="Q428" i="1"/>
  <c r="S428" i="1" s="1"/>
  <c r="Q429" i="1"/>
  <c r="S429" i="1"/>
  <c r="Q430" i="1"/>
  <c r="S430" i="1" s="1"/>
  <c r="Q431" i="1"/>
  <c r="S431" i="1"/>
  <c r="Q432" i="1"/>
  <c r="S432" i="1" s="1"/>
  <c r="Q433" i="1"/>
  <c r="S433" i="1"/>
  <c r="Q434" i="1"/>
  <c r="S434" i="1" s="1"/>
  <c r="Q435" i="1"/>
  <c r="S435" i="1"/>
  <c r="Q436" i="1"/>
  <c r="S436" i="1" s="1"/>
  <c r="Q437" i="1"/>
  <c r="S437" i="1"/>
  <c r="Q438" i="1"/>
  <c r="S438" i="1" s="1"/>
  <c r="Q439" i="1"/>
  <c r="S439" i="1"/>
  <c r="Q440" i="1"/>
  <c r="S440" i="1" s="1"/>
  <c r="Q441" i="1"/>
  <c r="S441" i="1"/>
  <c r="Q442" i="1"/>
  <c r="S442" i="1" s="1"/>
  <c r="Q443" i="1"/>
  <c r="S443" i="1"/>
  <c r="Q444" i="1"/>
  <c r="S444" i="1" s="1"/>
  <c r="Q445" i="1"/>
  <c r="S445" i="1"/>
  <c r="Q446" i="1"/>
  <c r="S446" i="1" s="1"/>
  <c r="Q447" i="1"/>
  <c r="S447" i="1"/>
  <c r="Q448" i="1"/>
  <c r="S448" i="1" s="1"/>
  <c r="Q449" i="1"/>
  <c r="S449" i="1"/>
  <c r="Q450" i="1"/>
  <c r="S450" i="1" s="1"/>
  <c r="Q451" i="1"/>
  <c r="S451" i="1"/>
  <c r="Q452" i="1"/>
  <c r="S452" i="1" s="1"/>
  <c r="Q453" i="1"/>
  <c r="S453" i="1"/>
  <c r="Q454" i="1"/>
  <c r="S454" i="1" s="1"/>
  <c r="Q455" i="1"/>
  <c r="S455" i="1"/>
  <c r="Q456" i="1"/>
  <c r="S456" i="1" s="1"/>
  <c r="Q457" i="1"/>
  <c r="S457" i="1"/>
  <c r="Q458" i="1"/>
  <c r="S458" i="1" s="1"/>
  <c r="Q459" i="1"/>
  <c r="S459" i="1"/>
  <c r="Q460" i="1"/>
  <c r="S460" i="1" s="1"/>
  <c r="Q461" i="1"/>
  <c r="S461" i="1"/>
  <c r="Q462" i="1"/>
  <c r="S462" i="1" s="1"/>
  <c r="Q463" i="1"/>
  <c r="S463" i="1"/>
  <c r="Q464" i="1"/>
  <c r="S464" i="1" s="1"/>
  <c r="Q465" i="1"/>
  <c r="S465" i="1"/>
  <c r="Q466" i="1"/>
  <c r="S466" i="1" s="1"/>
  <c r="Q467" i="1"/>
  <c r="S467" i="1"/>
  <c r="Q468" i="1"/>
  <c r="S468" i="1" s="1"/>
  <c r="Q469" i="1"/>
  <c r="S469" i="1"/>
  <c r="Q470" i="1"/>
  <c r="S470" i="1" s="1"/>
  <c r="Q471" i="1"/>
  <c r="S471" i="1"/>
  <c r="Q472" i="1"/>
  <c r="S472" i="1" s="1"/>
  <c r="Q473" i="1"/>
  <c r="S473" i="1"/>
  <c r="Q474" i="1"/>
  <c r="S474" i="1" s="1"/>
  <c r="Q475" i="1"/>
  <c r="S475" i="1"/>
  <c r="Q476" i="1"/>
  <c r="S476" i="1" s="1"/>
  <c r="Q477" i="1"/>
  <c r="S477" i="1"/>
  <c r="Q478" i="1"/>
  <c r="S478" i="1" s="1"/>
  <c r="Q479" i="1"/>
  <c r="S479" i="1"/>
  <c r="Q480" i="1"/>
  <c r="S480" i="1" s="1"/>
  <c r="Q481" i="1"/>
  <c r="S481" i="1"/>
  <c r="Q482" i="1"/>
  <c r="S482" i="1" s="1"/>
  <c r="Q483" i="1"/>
  <c r="S483" i="1"/>
  <c r="Q484" i="1"/>
  <c r="S484" i="1" s="1"/>
  <c r="Q485" i="1"/>
  <c r="S485" i="1" s="1"/>
  <c r="Q486" i="1"/>
  <c r="S486" i="1" s="1"/>
  <c r="Q487" i="1"/>
  <c r="S487" i="1" s="1"/>
  <c r="Q488" i="1"/>
  <c r="S488" i="1" s="1"/>
  <c r="Q489" i="1"/>
  <c r="S489" i="1" s="1"/>
  <c r="Q490" i="1"/>
  <c r="S490" i="1" s="1"/>
  <c r="Q491" i="1"/>
  <c r="S491" i="1" s="1"/>
  <c r="Q492" i="1"/>
  <c r="S492" i="1" s="1"/>
  <c r="Q493" i="1"/>
  <c r="S493" i="1" s="1"/>
  <c r="Q494" i="1"/>
  <c r="S494" i="1" s="1"/>
  <c r="Q495" i="1"/>
  <c r="S495" i="1" s="1"/>
  <c r="Q496" i="1"/>
  <c r="S496" i="1" s="1"/>
  <c r="Q497" i="1"/>
  <c r="S497" i="1" s="1"/>
  <c r="Q498" i="1"/>
  <c r="S498" i="1" s="1"/>
  <c r="Q499" i="1"/>
  <c r="S499" i="1" s="1"/>
  <c r="Q500" i="1"/>
  <c r="S500" i="1" s="1"/>
  <c r="Q166" i="1"/>
  <c r="S166" i="1" s="1"/>
  <c r="A8" i="7" a="1"/>
  <c r="A8" i="7" s="1"/>
  <c r="A8" i="8" a="1"/>
  <c r="A8" i="8" s="1"/>
  <c r="Q9" i="1"/>
  <c r="Q10" i="1"/>
  <c r="S10" i="1" s="1"/>
  <c r="Q11" i="1"/>
  <c r="S11" i="1" s="1"/>
  <c r="Q12" i="1"/>
  <c r="S12" i="1" s="1"/>
  <c r="Q13" i="1"/>
  <c r="S13" i="1" s="1"/>
  <c r="Q14" i="1"/>
  <c r="S14" i="1" s="1"/>
  <c r="Q15" i="1"/>
  <c r="S15" i="1" s="1"/>
  <c r="Q16" i="1"/>
  <c r="S16" i="1" s="1"/>
  <c r="Q17" i="1"/>
  <c r="S17" i="1" s="1"/>
  <c r="Q18" i="1"/>
  <c r="S18" i="1" s="1"/>
  <c r="Q19" i="1"/>
  <c r="S19" i="1" s="1"/>
  <c r="Q20" i="1"/>
  <c r="S20" i="1" s="1"/>
  <c r="Q21" i="1"/>
  <c r="S21" i="1" s="1"/>
  <c r="Q22" i="1"/>
  <c r="S22" i="1" s="1"/>
  <c r="Q23" i="1"/>
  <c r="S23" i="1" s="1"/>
  <c r="Q24" i="1"/>
  <c r="S24" i="1" s="1"/>
  <c r="Q25" i="1"/>
  <c r="S25" i="1" s="1"/>
  <c r="Q26" i="1"/>
  <c r="S26" i="1" s="1"/>
  <c r="Q27" i="1"/>
  <c r="S27" i="1" s="1"/>
  <c r="Q28" i="1"/>
  <c r="S28" i="1" s="1"/>
  <c r="Q29" i="1"/>
  <c r="S29" i="1" s="1"/>
  <c r="Q30" i="1"/>
  <c r="S30" i="1" s="1"/>
  <c r="Q31" i="1"/>
  <c r="S31" i="1" s="1"/>
  <c r="Q32" i="1"/>
  <c r="S32" i="1" s="1"/>
  <c r="Q33" i="1"/>
  <c r="S33" i="1" s="1"/>
  <c r="Q34" i="1"/>
  <c r="S34" i="1" s="1"/>
  <c r="Q35" i="1"/>
  <c r="S35" i="1" s="1"/>
  <c r="Q36" i="1"/>
  <c r="S36" i="1" s="1"/>
  <c r="Q37" i="1"/>
  <c r="S37" i="1" s="1"/>
  <c r="Q38" i="1"/>
  <c r="S38" i="1" s="1"/>
  <c r="Q39" i="1"/>
  <c r="S39" i="1" s="1"/>
  <c r="Q40" i="1"/>
  <c r="S40" i="1" s="1"/>
  <c r="Q41" i="1"/>
  <c r="S41" i="1" s="1"/>
  <c r="Q42" i="1"/>
  <c r="S42" i="1" s="1"/>
  <c r="Q43" i="1"/>
  <c r="S43" i="1" s="1"/>
  <c r="Q44" i="1"/>
  <c r="S44" i="1" s="1"/>
  <c r="Q45" i="1"/>
  <c r="S45" i="1" s="1"/>
  <c r="Q46" i="1"/>
  <c r="S46" i="1" s="1"/>
  <c r="Q47" i="1"/>
  <c r="S47" i="1" s="1"/>
  <c r="Q48" i="1"/>
  <c r="S48" i="1" s="1"/>
  <c r="Q49" i="1"/>
  <c r="S49" i="1" s="1"/>
  <c r="Q50" i="1"/>
  <c r="S50" i="1" s="1"/>
  <c r="Q51" i="1"/>
  <c r="S51" i="1" s="1"/>
  <c r="Q52" i="1"/>
  <c r="S52" i="1" s="1"/>
  <c r="Q53" i="1"/>
  <c r="S53" i="1" s="1"/>
  <c r="Q54" i="1"/>
  <c r="S54" i="1" s="1"/>
  <c r="Q55" i="1"/>
  <c r="S55" i="1" s="1"/>
  <c r="Q56" i="1"/>
  <c r="S56" i="1" s="1"/>
  <c r="Q57" i="1"/>
  <c r="S57" i="1" s="1"/>
  <c r="Q58" i="1"/>
  <c r="S58" i="1" s="1"/>
  <c r="Q59" i="1"/>
  <c r="S59" i="1" s="1"/>
  <c r="Q60" i="1"/>
  <c r="S60" i="1" s="1"/>
  <c r="Q61" i="1"/>
  <c r="S61" i="1" s="1"/>
  <c r="Q62" i="1"/>
  <c r="S62" i="1" s="1"/>
  <c r="Q63" i="1"/>
  <c r="S63" i="1" s="1"/>
  <c r="Q64" i="1"/>
  <c r="S64" i="1" s="1"/>
  <c r="Q65" i="1"/>
  <c r="S65" i="1" s="1"/>
  <c r="Q66" i="1"/>
  <c r="S66" i="1" s="1"/>
  <c r="Q67" i="1"/>
  <c r="S67" i="1" s="1"/>
  <c r="Q68" i="1"/>
  <c r="S68" i="1" s="1"/>
  <c r="Q69" i="1"/>
  <c r="S69" i="1" s="1"/>
  <c r="Q70" i="1"/>
  <c r="S70" i="1" s="1"/>
  <c r="Q71" i="1"/>
  <c r="S71" i="1" s="1"/>
  <c r="Q72" i="1"/>
  <c r="S72" i="1" s="1"/>
  <c r="Q73" i="1"/>
  <c r="S73" i="1" s="1"/>
  <c r="Q74" i="1"/>
  <c r="S74" i="1" s="1"/>
  <c r="Q75" i="1"/>
  <c r="S75" i="1" s="1"/>
  <c r="Q76" i="1"/>
  <c r="S76" i="1" s="1"/>
  <c r="Q77" i="1"/>
  <c r="S77" i="1" s="1"/>
  <c r="Q78" i="1"/>
  <c r="S78" i="1" s="1"/>
  <c r="Q79" i="1"/>
  <c r="S79" i="1" s="1"/>
  <c r="Q80" i="1"/>
  <c r="S80" i="1" s="1"/>
  <c r="Q81" i="1"/>
  <c r="S81" i="1" s="1"/>
  <c r="Q82" i="1"/>
  <c r="S82" i="1" s="1"/>
  <c r="Q83" i="1"/>
  <c r="S83" i="1" s="1"/>
  <c r="Q84" i="1"/>
  <c r="S84" i="1" s="1"/>
  <c r="Q85" i="1"/>
  <c r="S85" i="1" s="1"/>
  <c r="Q86" i="1"/>
  <c r="S86" i="1" s="1"/>
  <c r="Q87" i="1"/>
  <c r="S87" i="1" s="1"/>
  <c r="Q88" i="1"/>
  <c r="S88" i="1" s="1"/>
  <c r="Q89" i="1"/>
  <c r="S89" i="1" s="1"/>
  <c r="Q90" i="1"/>
  <c r="S90" i="1" s="1"/>
  <c r="Q91" i="1"/>
  <c r="S91" i="1" s="1"/>
  <c r="Q92" i="1"/>
  <c r="S92" i="1" s="1"/>
  <c r="Q93" i="1"/>
  <c r="S93" i="1" s="1"/>
  <c r="Q94" i="1"/>
  <c r="S94" i="1" s="1"/>
  <c r="Q95" i="1"/>
  <c r="S95" i="1" s="1"/>
  <c r="Q96" i="1"/>
  <c r="S96" i="1" s="1"/>
  <c r="Q97" i="1"/>
  <c r="S97" i="1" s="1"/>
  <c r="Q98" i="1"/>
  <c r="S98" i="1" s="1"/>
  <c r="Q99" i="1"/>
  <c r="S99" i="1" s="1"/>
  <c r="Q100" i="1"/>
  <c r="S100" i="1" s="1"/>
  <c r="Q101" i="1"/>
  <c r="S101" i="1" s="1"/>
  <c r="Q102" i="1"/>
  <c r="S102" i="1" s="1"/>
  <c r="Q103" i="1"/>
  <c r="S103" i="1" s="1"/>
  <c r="Q104" i="1"/>
  <c r="S104" i="1" s="1"/>
  <c r="Q105" i="1"/>
  <c r="S105" i="1" s="1"/>
  <c r="Q106" i="1"/>
  <c r="S106" i="1" s="1"/>
  <c r="Q107" i="1"/>
  <c r="S107" i="1" s="1"/>
  <c r="Q108" i="1"/>
  <c r="S108" i="1" s="1"/>
  <c r="Q109" i="1"/>
  <c r="S109" i="1" s="1"/>
  <c r="Q110" i="1"/>
  <c r="S110" i="1" s="1"/>
  <c r="Q111" i="1"/>
  <c r="S111" i="1" s="1"/>
  <c r="Q112" i="1"/>
  <c r="S112" i="1" s="1"/>
  <c r="Q113" i="1"/>
  <c r="S113" i="1" s="1"/>
  <c r="Q114" i="1"/>
  <c r="S114" i="1" s="1"/>
  <c r="Q115" i="1"/>
  <c r="S115" i="1" s="1"/>
  <c r="Q116" i="1"/>
  <c r="S116" i="1" s="1"/>
  <c r="Q117" i="1"/>
  <c r="S117" i="1" s="1"/>
  <c r="Q118" i="1"/>
  <c r="S118" i="1" s="1"/>
  <c r="Q119" i="1"/>
  <c r="S119" i="1" s="1"/>
  <c r="Q120" i="1"/>
  <c r="S120" i="1" s="1"/>
  <c r="Q121" i="1"/>
  <c r="S121" i="1" s="1"/>
  <c r="Q122" i="1"/>
  <c r="S122" i="1" s="1"/>
  <c r="Q123" i="1"/>
  <c r="S123" i="1" s="1"/>
  <c r="Q124" i="1"/>
  <c r="S124" i="1" s="1"/>
  <c r="Q125" i="1"/>
  <c r="S125" i="1" s="1"/>
  <c r="Q126" i="1"/>
  <c r="S126" i="1" s="1"/>
  <c r="Q127" i="1"/>
  <c r="S127" i="1" s="1"/>
  <c r="Q128" i="1"/>
  <c r="S128" i="1" s="1"/>
  <c r="Q129" i="1"/>
  <c r="S129" i="1" s="1"/>
  <c r="Q130" i="1"/>
  <c r="S130" i="1" s="1"/>
  <c r="Q131" i="1"/>
  <c r="S131" i="1" s="1"/>
  <c r="Q132" i="1"/>
  <c r="S132" i="1" s="1"/>
  <c r="Q133" i="1"/>
  <c r="S133" i="1" s="1"/>
  <c r="Q134" i="1"/>
  <c r="S134" i="1" s="1"/>
  <c r="Q135" i="1"/>
  <c r="S135" i="1" s="1"/>
  <c r="Q136" i="1"/>
  <c r="S136" i="1" s="1"/>
  <c r="Q137" i="1"/>
  <c r="S137" i="1" s="1"/>
  <c r="Q138" i="1"/>
  <c r="S138" i="1" s="1"/>
  <c r="Q139" i="1"/>
  <c r="S139" i="1" s="1"/>
  <c r="Q140" i="1"/>
  <c r="S140" i="1" s="1"/>
  <c r="Q141" i="1"/>
  <c r="Q142" i="1"/>
  <c r="S142" i="1" s="1"/>
  <c r="Q143" i="1"/>
  <c r="S143" i="1" s="1"/>
  <c r="Q144" i="1"/>
  <c r="S144" i="1" s="1"/>
  <c r="Q145" i="1"/>
  <c r="S145" i="1" s="1"/>
  <c r="Q146" i="1"/>
  <c r="S146" i="1" s="1"/>
  <c r="Q147" i="1"/>
  <c r="S147" i="1" s="1"/>
  <c r="Q148" i="1"/>
  <c r="S148" i="1" s="1"/>
  <c r="Q149" i="1"/>
  <c r="S149" i="1" s="1"/>
  <c r="Q150" i="1"/>
  <c r="S150" i="1" s="1"/>
  <c r="Q151" i="1"/>
  <c r="S151" i="1" s="1"/>
  <c r="Q152" i="1"/>
  <c r="S152" i="1" s="1"/>
  <c r="Q153" i="1"/>
  <c r="S153" i="1" s="1"/>
  <c r="Q154" i="1"/>
  <c r="S154" i="1" s="1"/>
  <c r="Q155" i="1"/>
  <c r="S155" i="1" s="1"/>
  <c r="Q156" i="1"/>
  <c r="S156" i="1" s="1"/>
  <c r="Q157" i="1"/>
  <c r="S157" i="1" s="1"/>
  <c r="Q158" i="1"/>
  <c r="S158" i="1" s="1"/>
  <c r="Q159" i="1"/>
  <c r="S159" i="1" s="1"/>
  <c r="Q160" i="1"/>
  <c r="S160" i="1" s="1"/>
  <c r="Q161" i="1"/>
  <c r="S161" i="1" s="1"/>
  <c r="Q162" i="1"/>
  <c r="S162" i="1" s="1"/>
  <c r="Q163" i="1"/>
  <c r="S163" i="1" s="1"/>
  <c r="Q164" i="1"/>
  <c r="S164" i="1" s="1"/>
  <c r="Q165" i="1"/>
  <c r="S165" i="1" s="1"/>
  <c r="D77" i="12" l="1"/>
  <c r="D72" i="12"/>
  <c r="D45" i="12"/>
  <c r="D95" i="12"/>
  <c r="D55" i="12"/>
  <c r="D48" i="12"/>
  <c r="D27" i="12"/>
  <c r="D25" i="12"/>
  <c r="D93" i="12"/>
  <c r="D61" i="12"/>
  <c r="D56" i="12"/>
  <c r="D35" i="12"/>
  <c r="D33" i="12"/>
  <c r="D53" i="12"/>
  <c r="D99" i="12"/>
  <c r="D91" i="12"/>
  <c r="D69" i="12"/>
  <c r="D64" i="12"/>
  <c r="E21" i="12"/>
  <c r="E17" i="12"/>
  <c r="E13" i="12"/>
  <c r="E9" i="12"/>
  <c r="E20" i="12"/>
  <c r="E16" i="12"/>
  <c r="E12" i="12"/>
  <c r="E8" i="12"/>
  <c r="E19" i="12"/>
  <c r="E15" i="12"/>
  <c r="E11" i="12"/>
  <c r="E7" i="12"/>
  <c r="E18" i="12"/>
  <c r="E14" i="12"/>
  <c r="E10" i="12"/>
  <c r="E6" i="12"/>
  <c r="S9" i="1"/>
  <c r="A3" i="8"/>
  <c r="A3" i="12" s="1"/>
  <c r="A3" i="7"/>
  <c r="X5" i="1"/>
  <c r="X6" i="1"/>
  <c r="F10" i="12" l="1"/>
  <c r="F14" i="12"/>
  <c r="F15" i="12"/>
  <c r="F16" i="12"/>
  <c r="F17" i="12"/>
  <c r="F18" i="12"/>
  <c r="F19" i="12"/>
  <c r="F20" i="12"/>
  <c r="F21" i="12"/>
  <c r="F6" i="12"/>
  <c r="F22" i="12"/>
  <c r="F26" i="12"/>
  <c r="F30" i="12"/>
  <c r="F34" i="12"/>
  <c r="F38" i="12"/>
  <c r="F42" i="12"/>
  <c r="F46" i="12"/>
  <c r="F50" i="12"/>
  <c r="F54" i="12"/>
  <c r="F58" i="12"/>
  <c r="F62" i="12"/>
  <c r="F66" i="12"/>
  <c r="F70" i="12"/>
  <c r="F74" i="12"/>
  <c r="F78" i="12"/>
  <c r="F82" i="12"/>
  <c r="F86" i="12"/>
  <c r="F90" i="12"/>
  <c r="F94" i="12"/>
  <c r="F98" i="12"/>
  <c r="F23" i="12"/>
  <c r="F27" i="12"/>
  <c r="F31" i="12"/>
  <c r="G31" i="12" s="1" a="1"/>
  <c r="G31" i="12" s="1"/>
  <c r="H31" i="12" s="1"/>
  <c r="F35" i="12"/>
  <c r="F39" i="12"/>
  <c r="F43" i="12"/>
  <c r="F47" i="12"/>
  <c r="F51" i="12"/>
  <c r="F55" i="12"/>
  <c r="F59" i="12"/>
  <c r="F63" i="12"/>
  <c r="F67" i="12"/>
  <c r="F71" i="12"/>
  <c r="F75" i="12"/>
  <c r="F79" i="12"/>
  <c r="F83" i="12"/>
  <c r="F87" i="12"/>
  <c r="F91" i="12"/>
  <c r="F95" i="12"/>
  <c r="G95" i="12" s="1" a="1"/>
  <c r="G95" i="12" s="1"/>
  <c r="H95" i="12" s="1"/>
  <c r="F99" i="12"/>
  <c r="F24" i="12"/>
  <c r="F28" i="12"/>
  <c r="F32" i="12"/>
  <c r="G32" i="12" s="1" a="1"/>
  <c r="G32" i="12" s="1"/>
  <c r="H32" i="12" s="1"/>
  <c r="F36" i="12"/>
  <c r="F40" i="12"/>
  <c r="F44" i="12"/>
  <c r="F48" i="12"/>
  <c r="F52" i="12"/>
  <c r="F56" i="12"/>
  <c r="F60" i="12"/>
  <c r="F64" i="12"/>
  <c r="G64" i="12" s="1" a="1"/>
  <c r="G64" i="12" s="1"/>
  <c r="F68" i="12"/>
  <c r="F72" i="12"/>
  <c r="F76" i="12"/>
  <c r="F80" i="12"/>
  <c r="G80" i="12" s="1" a="1"/>
  <c r="G80" i="12" s="1"/>
  <c r="F84" i="12"/>
  <c r="F88" i="12"/>
  <c r="F92" i="12"/>
  <c r="F96" i="12"/>
  <c r="G96" i="12" s="1" a="1"/>
  <c r="G96" i="12" s="1"/>
  <c r="H96" i="12" s="1"/>
  <c r="F100" i="12"/>
  <c r="F25" i="12"/>
  <c r="F29" i="12"/>
  <c r="F33" i="12"/>
  <c r="F37" i="12"/>
  <c r="F41" i="12"/>
  <c r="F45" i="12"/>
  <c r="F49" i="12"/>
  <c r="F53" i="12"/>
  <c r="F57" i="12"/>
  <c r="G57" i="12" s="1" a="1"/>
  <c r="G57" i="12" s="1"/>
  <c r="F61" i="12"/>
  <c r="F65" i="12"/>
  <c r="G65" i="12" s="1" a="1"/>
  <c r="G65" i="12" s="1"/>
  <c r="H65" i="12" s="1"/>
  <c r="F69" i="12"/>
  <c r="F73" i="12"/>
  <c r="F77" i="12"/>
  <c r="F81" i="12"/>
  <c r="G81" i="12" s="1" a="1"/>
  <c r="G81" i="12" s="1"/>
  <c r="H81" i="12" s="1"/>
  <c r="F85" i="12"/>
  <c r="F89" i="12"/>
  <c r="F93" i="12"/>
  <c r="F97" i="12"/>
  <c r="G97" i="12" s="1" a="1"/>
  <c r="G97" i="12" s="1"/>
  <c r="H97" i="12" s="1"/>
  <c r="F7" i="12"/>
  <c r="F8" i="12"/>
  <c r="F9" i="12"/>
  <c r="F11" i="12"/>
  <c r="F12" i="12"/>
  <c r="F13" i="12"/>
  <c r="G37" i="12" a="1"/>
  <c r="G37" i="12" s="1"/>
  <c r="G85" i="12" a="1"/>
  <c r="G85" i="12" s="1"/>
  <c r="H85" i="12" s="1"/>
  <c r="G51" i="12" a="1"/>
  <c r="G51" i="12" s="1"/>
  <c r="H51" i="12" s="1"/>
  <c r="G67" i="12" a="1"/>
  <c r="G67" i="12" s="1"/>
  <c r="H67" i="12" s="1"/>
  <c r="G36" i="12" a="1"/>
  <c r="G36" i="12" s="1"/>
  <c r="H36" i="12" s="1"/>
  <c r="G46" i="12" a="1"/>
  <c r="G46" i="12" s="1"/>
  <c r="H46" i="12" s="1"/>
  <c r="G70" i="12" a="1"/>
  <c r="G70" i="12" s="1"/>
  <c r="H70" i="12" s="1"/>
  <c r="G54" i="12" a="1"/>
  <c r="G54" i="12" s="1"/>
  <c r="H54" i="12" s="1"/>
  <c r="G61" i="12" a="1"/>
  <c r="G61" i="12" s="1"/>
  <c r="H61" i="12" s="1"/>
  <c r="G91" i="12" a="1"/>
  <c r="G91" i="12" s="1"/>
  <c r="H91" i="12" s="1"/>
  <c r="G86" i="12" a="1"/>
  <c r="G86" i="12" s="1"/>
  <c r="H86" i="12" s="1"/>
  <c r="G38" i="12" a="1"/>
  <c r="G38" i="12" s="1"/>
  <c r="H38" i="12" s="1"/>
  <c r="G45" i="12" a="1"/>
  <c r="G45" i="12" s="1"/>
  <c r="H45" i="12" s="1"/>
  <c r="G39" i="12" a="1"/>
  <c r="G39" i="12" s="1"/>
  <c r="H39" i="12" s="1"/>
  <c r="G42" i="12" a="1"/>
  <c r="G42" i="12" s="1"/>
  <c r="H42" i="12" s="1"/>
  <c r="G58" i="12" a="1"/>
  <c r="G58" i="12" s="1"/>
  <c r="H58" i="12" s="1"/>
  <c r="G74" i="12" a="1"/>
  <c r="G74" i="12" s="1"/>
  <c r="H74" i="12" s="1"/>
  <c r="G47" i="12" a="1"/>
  <c r="G47" i="12" s="1"/>
  <c r="H47" i="12" s="1"/>
  <c r="G82" i="12" a="1"/>
  <c r="G82" i="12" s="1"/>
  <c r="H82" i="12" s="1"/>
  <c r="G92" i="12" a="1"/>
  <c r="G92" i="12" s="1"/>
  <c r="H92" i="12" s="1"/>
  <c r="G84" i="12" a="1"/>
  <c r="G84" i="12" s="1"/>
  <c r="H84" i="12" s="1"/>
  <c r="G56" i="12" a="1"/>
  <c r="G56" i="12" s="1"/>
  <c r="H56" i="12" s="1"/>
  <c r="G71" i="12" a="1"/>
  <c r="G71" i="12" s="1"/>
  <c r="H71" i="12" s="1"/>
  <c r="G87" i="12" a="1"/>
  <c r="G87" i="12" s="1"/>
  <c r="H87" i="12" s="1"/>
  <c r="G27" i="12" a="1"/>
  <c r="G27" i="12" s="1"/>
  <c r="H27" i="12" s="1"/>
  <c r="G93" i="12" a="1"/>
  <c r="G93" i="12" s="1"/>
  <c r="H93" i="12" s="1"/>
  <c r="G30" i="12" a="1"/>
  <c r="G30" i="12" s="1"/>
  <c r="H30" i="12" s="1"/>
  <c r="G24" i="12" a="1"/>
  <c r="G24" i="12" s="1"/>
  <c r="H24" i="12" s="1"/>
  <c r="G55" i="12" a="1"/>
  <c r="G55" i="12" s="1"/>
  <c r="H55" i="12" s="1"/>
  <c r="G77" i="12" a="1"/>
  <c r="G77" i="12" s="1"/>
  <c r="H77" i="12" s="1"/>
  <c r="G41" i="12" a="1"/>
  <c r="G41" i="12" s="1"/>
  <c r="H41" i="12" s="1"/>
  <c r="G73" i="12" a="1"/>
  <c r="G73" i="12" s="1"/>
  <c r="H73" i="12" s="1"/>
  <c r="G43" i="12" a="1"/>
  <c r="G43" i="12" s="1"/>
  <c r="H43" i="12" s="1"/>
  <c r="G59" i="12" a="1"/>
  <c r="G59" i="12" s="1"/>
  <c r="H59" i="12" s="1"/>
  <c r="G75" i="12" a="1"/>
  <c r="G75" i="12" s="1"/>
  <c r="H75" i="12" s="1"/>
  <c r="G52" i="12" a="1"/>
  <c r="G52" i="12" s="1"/>
  <c r="H52" i="12" s="1"/>
  <c r="G89" i="12" a="1"/>
  <c r="G89" i="12" s="1"/>
  <c r="H89" i="12" s="1"/>
  <c r="G53" i="12" a="1"/>
  <c r="G53" i="12" s="1"/>
  <c r="H53" i="12" s="1"/>
  <c r="G100" i="12" a="1"/>
  <c r="G100" i="12" s="1"/>
  <c r="H100" i="12" s="1"/>
  <c r="G26" i="12" a="1"/>
  <c r="G26" i="12" s="1"/>
  <c r="H26" i="12" s="1"/>
  <c r="G35" i="12" a="1"/>
  <c r="G35" i="12" s="1"/>
  <c r="H35" i="12" s="1"/>
  <c r="G76" i="12" a="1"/>
  <c r="G76" i="12" s="1"/>
  <c r="H76" i="12" s="1"/>
  <c r="G88" i="12" a="1"/>
  <c r="G88" i="12" s="1"/>
  <c r="H88" i="12" s="1"/>
  <c r="G98" i="12" a="1"/>
  <c r="G98" i="12" s="1"/>
  <c r="H98" i="12" s="1"/>
  <c r="G33" i="12" a="1"/>
  <c r="G33" i="12" s="1"/>
  <c r="H33" i="12" s="1"/>
  <c r="G68" i="12" a="1"/>
  <c r="G68" i="12" s="1"/>
  <c r="H68" i="12" s="1"/>
  <c r="G22" i="12" a="1"/>
  <c r="G22" i="12" s="1"/>
  <c r="H22" i="12" s="1"/>
  <c r="G25" i="12" a="1"/>
  <c r="G25" i="12" s="1"/>
  <c r="H25" i="12" s="1"/>
  <c r="G72" i="12" a="1"/>
  <c r="G72" i="12" s="1"/>
  <c r="H72" i="12" s="1"/>
  <c r="G83" i="12" a="1"/>
  <c r="G83" i="12" s="1"/>
  <c r="H83" i="12" s="1"/>
  <c r="G23" i="12" a="1"/>
  <c r="G23" i="12" s="1"/>
  <c r="H23" i="12" s="1"/>
  <c r="G49" i="12" a="1"/>
  <c r="G49" i="12" s="1"/>
  <c r="H49" i="12" s="1"/>
  <c r="G29" i="12" a="1"/>
  <c r="G29" i="12" s="1"/>
  <c r="H29" i="12" s="1"/>
  <c r="G50" i="12" a="1"/>
  <c r="G50" i="12" s="1"/>
  <c r="H50" i="12" s="1"/>
  <c r="G66" i="12" a="1"/>
  <c r="G66" i="12" s="1"/>
  <c r="H66" i="12" s="1"/>
  <c r="G34" i="12" a="1"/>
  <c r="G34" i="12" s="1"/>
  <c r="H34" i="12" s="1"/>
  <c r="G62" i="12" a="1"/>
  <c r="G62" i="12" s="1"/>
  <c r="H62" i="12" s="1"/>
  <c r="G69" i="12" a="1"/>
  <c r="G69" i="12" s="1"/>
  <c r="H69" i="12" s="1"/>
  <c r="G99" i="12" a="1"/>
  <c r="G99" i="12" s="1"/>
  <c r="H99" i="12" s="1"/>
  <c r="G63" i="12" a="1"/>
  <c r="G63" i="12" s="1"/>
  <c r="H63" i="12" s="1"/>
  <c r="G60" i="12" a="1"/>
  <c r="G60" i="12" s="1"/>
  <c r="H60" i="12" s="1"/>
  <c r="G28" i="12" a="1"/>
  <c r="G28" i="12" s="1"/>
  <c r="H28" i="12" s="1"/>
  <c r="G44" i="12" a="1"/>
  <c r="G44" i="12" s="1"/>
  <c r="H44" i="12" s="1"/>
  <c r="G79" i="12" a="1"/>
  <c r="G79" i="12" s="1"/>
  <c r="H79" i="12" s="1"/>
  <c r="G90" i="12" a="1"/>
  <c r="G90" i="12" s="1"/>
  <c r="H90" i="12" s="1"/>
  <c r="G48" i="12" a="1"/>
  <c r="G48" i="12" s="1"/>
  <c r="H48" i="12" s="1"/>
  <c r="G78" i="12" a="1"/>
  <c r="G78" i="12" s="1"/>
  <c r="H78" i="12" s="1"/>
  <c r="G40" i="12" a="1"/>
  <c r="G40" i="12" s="1"/>
  <c r="H40" i="12" s="1"/>
  <c r="G94" i="12" a="1"/>
  <c r="G94" i="12" s="1"/>
  <c r="H94" i="12" s="1"/>
  <c r="A8" i="9" a="1"/>
  <c r="H80" i="12" l="1"/>
  <c r="H57" i="12"/>
  <c r="H64" i="12"/>
  <c r="H37" i="12"/>
  <c r="G19" i="12" a="1"/>
  <c r="G19" i="12" s="1"/>
  <c r="H19" i="12" s="1"/>
  <c r="D19" i="12" s="1"/>
  <c r="G17" i="12" a="1"/>
  <c r="G17" i="12" s="1"/>
  <c r="H17" i="12" s="1"/>
  <c r="D17" i="12" s="1"/>
  <c r="G9" i="12" a="1"/>
  <c r="G9" i="12" s="1"/>
  <c r="H9" i="12" s="1"/>
  <c r="D9" i="12" s="1"/>
  <c r="G11" i="12" a="1"/>
  <c r="G11" i="12" s="1"/>
  <c r="H11" i="12" s="1"/>
  <c r="D11" i="12" s="1"/>
  <c r="G18" i="12" a="1"/>
  <c r="G18" i="12" s="1"/>
  <c r="H18" i="12" s="1"/>
  <c r="D18" i="12" s="1"/>
  <c r="G16" i="12" a="1"/>
  <c r="G16" i="12" s="1"/>
  <c r="H16" i="12" s="1"/>
  <c r="D16" i="12" s="1"/>
  <c r="G10" i="12" a="1"/>
  <c r="G10" i="12" s="1"/>
  <c r="H10" i="12" s="1"/>
  <c r="D10" i="12" s="1"/>
  <c r="G21" i="12" a="1"/>
  <c r="G21" i="12" s="1"/>
  <c r="H21" i="12" s="1"/>
  <c r="D21" i="12" s="1"/>
  <c r="G15" i="12" a="1"/>
  <c r="G15" i="12" s="1"/>
  <c r="H15" i="12" s="1"/>
  <c r="D15" i="12" s="1"/>
  <c r="G13" i="12" a="1"/>
  <c r="G13" i="12" s="1"/>
  <c r="H13" i="12" s="1"/>
  <c r="D13" i="12" s="1"/>
  <c r="G8" i="12" a="1"/>
  <c r="G8" i="12" s="1"/>
  <c r="H8" i="12" s="1"/>
  <c r="D8" i="12" s="1"/>
  <c r="G6" i="12" a="1"/>
  <c r="G6" i="12" s="1"/>
  <c r="H6" i="12" s="1"/>
  <c r="D6" i="12" s="1"/>
  <c r="G20" i="12" a="1"/>
  <c r="G20" i="12" s="1"/>
  <c r="H20" i="12" s="1"/>
  <c r="D20" i="12" s="1"/>
  <c r="G14" i="12" a="1"/>
  <c r="G14" i="12" s="1"/>
  <c r="H14" i="12" s="1"/>
  <c r="D14" i="12" s="1"/>
  <c r="G12" i="12" a="1"/>
  <c r="G12" i="12" s="1"/>
  <c r="H12" i="12" s="1"/>
  <c r="D12" i="12" s="1"/>
  <c r="G7" i="12" a="1"/>
  <c r="G7" i="12" s="1"/>
  <c r="H7" i="12" s="1"/>
  <c r="D7" i="12" s="1"/>
  <c r="A8" i="9"/>
  <c r="A3"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<sst xmlns="http://schemas.openxmlformats.org/spreadsheetml/2006/main" count="1749" uniqueCount="837">
  <si>
    <t>#</t>
  </si>
  <si>
    <t>Topic Category</t>
  </si>
  <si>
    <t>Sub-topic</t>
  </si>
  <si>
    <t>Sub-sub-topic</t>
  </si>
  <si>
    <t>Value Chain Location</t>
  </si>
  <si>
    <t>Short Topic Name</t>
  </si>
  <si>
    <t>Impact/Risk Description</t>
  </si>
  <si>
    <t>Financial Impact Description</t>
  </si>
  <si>
    <t>E/S/G</t>
  </si>
  <si>
    <t>CIBJO Wheel Reference</t>
  </si>
  <si>
    <t>Affected Communities</t>
  </si>
  <si>
    <t>Civil and political rights</t>
  </si>
  <si>
    <t>Freedom of assembly</t>
  </si>
  <si>
    <t>Upstream &amp; Downstream</t>
  </si>
  <si>
    <t>Community Freedom of Assembly</t>
  </si>
  <si>
    <t>Risk of suppressing right to assemble.</t>
  </si>
  <si>
    <t>Potential costs from litigation and operational disruption.</t>
  </si>
  <si>
    <t>S</t>
  </si>
  <si>
    <t>9. Welfare &amp; Human Rights</t>
  </si>
  <si>
    <t>Freedom of expression</t>
  </si>
  <si>
    <t>Across value chain</t>
  </si>
  <si>
    <t>Community Freedom of Expression</t>
  </si>
  <si>
    <t>Risk of not respecting right to protest in operations or supply chain.</t>
  </si>
  <si>
    <t>Impacts on human rights defenders</t>
  </si>
  <si>
    <t>Human Rights Defenders</t>
  </si>
  <si>
    <t>Risk of inadequate protection of activists.</t>
  </si>
  <si>
    <t>Potential costs from severe reputational damage and litigation.</t>
  </si>
  <si>
    <t>Economic social and cultural rights</t>
  </si>
  <si>
    <t>Adequate food</t>
  </si>
  <si>
    <t>Community Food Security</t>
  </si>
  <si>
    <t>Impacts on food security from operations or supply chain.</t>
  </si>
  <si>
    <t>Potential costs from community compensation and reputational damage.</t>
  </si>
  <si>
    <t>Adequate housing</t>
  </si>
  <si>
    <t>Downstream value chain</t>
  </si>
  <si>
    <t>Community Housing</t>
  </si>
  <si>
    <t>Impacts on housing availability and quality from operations or supply chain.</t>
  </si>
  <si>
    <t>Community proximity to operations</t>
  </si>
  <si>
    <t>Community Impact Proximity</t>
  </si>
  <si>
    <t>Risk or opportunity based on proximity of community impacts to operations.</t>
  </si>
  <si>
    <t>Potential costs or benefits from community relationships based on operational proximity.</t>
  </si>
  <si>
    <t>6. Social Responsibility</t>
  </si>
  <si>
    <t>Land-related impacts</t>
  </si>
  <si>
    <t>Community Land Access</t>
  </si>
  <si>
    <t>Impacts on land use and access for communities.</t>
  </si>
  <si>
    <t>Potential costs from compensation and operational restrictions.</t>
  </si>
  <si>
    <t>Local workforce development</t>
  </si>
  <si>
    <t>Own operations</t>
  </si>
  <si>
    <t>Local Workforce Development</t>
  </si>
  <si>
    <t>Opportunity to support local employment and skills development.</t>
  </si>
  <si>
    <t>Increase in local workforce capability and community relations.</t>
  </si>
  <si>
    <t>Security-related impacts</t>
  </si>
  <si>
    <t>Community Security</t>
  </si>
  <si>
    <t>Risks from use of security forces impacting communities.</t>
  </si>
  <si>
    <t>Potential costs from litigation and reputational damage.</t>
  </si>
  <si>
    <t>Water and sanitation</t>
  </si>
  <si>
    <t>Community Water Access</t>
  </si>
  <si>
    <t>Risk of impacting water availability for communities.</t>
  </si>
  <si>
    <t>Loss of revenue from reputational damage; increase in costs from fines.</t>
  </si>
  <si>
    <t>Rights of indigenous peoples</t>
  </si>
  <si>
    <t>Cultural rights</t>
  </si>
  <si>
    <t>Indigenous Cultural Rights</t>
  </si>
  <si>
    <t>Risk of inadequate protection of cultural heritage.</t>
  </si>
  <si>
    <t>Loss of revenue from disruption; litigation and compensation costs.</t>
  </si>
  <si>
    <t>Free prior and informed consent</t>
  </si>
  <si>
    <t>Indigenous Consent (FPIC)</t>
  </si>
  <si>
    <t>Risk of inadequate engagement with Indigenous Peoples.</t>
  </si>
  <si>
    <t>Self-determination</t>
  </si>
  <si>
    <t>Indigenous Self-Determination</t>
  </si>
  <si>
    <t>Risk of inadequate respect for indigenous governance.</t>
  </si>
  <si>
    <t>Biodiversity and Ecosystems</t>
  </si>
  <si>
    <t>Direct impact drivers of biodiversity loss</t>
  </si>
  <si>
    <t>Climate change</t>
  </si>
  <si>
    <t>Climate-Biodiversity Link</t>
  </si>
  <si>
    <t>Impact of climate change on biodiversity through operations and value chain.</t>
  </si>
  <si>
    <t>Long-term business risks from biodiversity loss due to climate impacts.</t>
  </si>
  <si>
    <t>E</t>
  </si>
  <si>
    <t>1. Take Climate Action, 3. Biodiversity Impact</t>
  </si>
  <si>
    <t>Direct exploitation</t>
  </si>
  <si>
    <t>Upstream value chain</t>
  </si>
  <si>
    <t>Mining &amp; Extraction Impact</t>
  </si>
  <si>
    <t>Risk of adverse biodiversity impacts from mining in upstream supply chain.</t>
  </si>
  <si>
    <t>Loss of revenue due to supply disruptions and reputational damage from mining impacts.</t>
  </si>
  <si>
    <t>3. Biodiversity Impact, 11. Responsible Sourcing</t>
  </si>
  <si>
    <t>Freshwater-use change</t>
  </si>
  <si>
    <t>Freshwater Use Change</t>
  </si>
  <si>
    <t>Impact on freshwater ecosystems from water use in operations or supply chain.</t>
  </si>
  <si>
    <t>Loss of revenue due to reputational damage and water scarcity impacts.</t>
  </si>
  <si>
    <t>3. Biodiversity Impact, 4. Resource Use</t>
  </si>
  <si>
    <t>Invasive alien species</t>
  </si>
  <si>
    <t>Invasive Species</t>
  </si>
  <si>
    <t>Risk of introducing non-native species through operations.</t>
  </si>
  <si>
    <t>Potential costs to prevent and manage invasive species introductions.</t>
  </si>
  <si>
    <t>3. Biodiversity Impact</t>
  </si>
  <si>
    <t>Land-use change and sea-use change</t>
  </si>
  <si>
    <t>Land/Water Use Change</t>
  </si>
  <si>
    <t>Impacts from altering natural landscapes and seascapes during operations or in supply chain.</t>
  </si>
  <si>
    <t>Loss of revenue due to reputational damage and increased costs from reduced facility availability.</t>
  </si>
  <si>
    <t>Other drivers</t>
  </si>
  <si>
    <t>Other Biodiversity Drivers</t>
  </si>
  <si>
    <t>Impact of other drivers of biodiversity loss.</t>
  </si>
  <si>
    <t>Potential costs from various biodiversity impacts.</t>
  </si>
  <si>
    <t>Pollution</t>
  </si>
  <si>
    <t>Biodiversity Pollution Impact</t>
  </si>
  <si>
    <t>Impacts of pollution from operations or value chain on ecosystems.</t>
  </si>
  <si>
    <t>Increase in costs to mitigate pollution impacts on biodiversity.</t>
  </si>
  <si>
    <t>Impacts and dependencies on ecosystem services</t>
  </si>
  <si>
    <t>Ecosystem services</t>
  </si>
  <si>
    <t>Ecosystem Services</t>
  </si>
  <si>
    <t>Risks from reliance on and impact on nature's benefits.</t>
  </si>
  <si>
    <t>Business disruption costs from ecosystem service degradation.</t>
  </si>
  <si>
    <t>Impacts on the extent and condition of ecosystems</t>
  </si>
  <si>
    <t>Desertification</t>
  </si>
  <si>
    <t>Impact of land degradation in arid regions.</t>
  </si>
  <si>
    <t>Long-term operational risks from desertification.</t>
  </si>
  <si>
    <t>Land degradation</t>
  </si>
  <si>
    <t>Land Degradation</t>
  </si>
  <si>
    <t>Impact of processes that reduce land productivity.</t>
  </si>
  <si>
    <t>Costs from land remediation and reduced land availability.</t>
  </si>
  <si>
    <t>Soil degradation</t>
  </si>
  <si>
    <t>Soil Degradation</t>
  </si>
  <si>
    <t>Impact of processes that degrade soil quality.</t>
  </si>
  <si>
    <t>Costs from reduced agricultural productivity and land value.</t>
  </si>
  <si>
    <t>Soil sealing</t>
  </si>
  <si>
    <t>Soil Sealing</t>
  </si>
  <si>
    <t>Risk of covering soil with impermeable materials.</t>
  </si>
  <si>
    <t>Potential restrictions on development and associated costs.</t>
  </si>
  <si>
    <t>Impacts on the state of species</t>
  </si>
  <si>
    <t>Species global extinction risk</t>
  </si>
  <si>
    <t>Extinction Risk</t>
  </si>
  <si>
    <t>Risk of contributing to species extinction through operations or business relationships.</t>
  </si>
  <si>
    <t>Loss of revenue from reputational damage and potential restrictions on operations.</t>
  </si>
  <si>
    <t>Species population size</t>
  </si>
  <si>
    <t>Species Population Impact</t>
  </si>
  <si>
    <t>Impact on the number of individuals in a species.</t>
  </si>
  <si>
    <t>Potential reputational and regulatory costs from species impacts.</t>
  </si>
  <si>
    <t>Business Conduct</t>
  </si>
  <si>
    <t>Corporate culture</t>
  </si>
  <si>
    <t>Animal welfare</t>
  </si>
  <si>
    <t>Animal Welfare</t>
  </si>
  <si>
    <t>Risk of inadequate treatment of animals.</t>
  </si>
  <si>
    <t>Loss of revenue from reputational damage; increase in compliance and litigation costs.</t>
  </si>
  <si>
    <t>11. Responsible Sourcing</t>
  </si>
  <si>
    <t>Corporate Culture</t>
  </si>
  <si>
    <t>Opportunity to enhance reputation and engagement through strong culture.</t>
  </si>
  <si>
    <t>Increase in revenue from higher productivity; decrease in turnover costs.</t>
  </si>
  <si>
    <t>G</t>
  </si>
  <si>
    <t>10. Ethics &amp; Transparency</t>
  </si>
  <si>
    <t>Employee ESG objectives</t>
  </si>
  <si>
    <t>Employee ESG Performance</t>
  </si>
  <si>
    <t>Opportunity to embed ESG accountability through employee performance objectives.</t>
  </si>
  <si>
    <t>Increase in ESG performance through workforce accountability and engagement.</t>
  </si>
  <si>
    <t>12. Climate Leadership</t>
  </si>
  <si>
    <t>ESG qualifications</t>
  </si>
  <si>
    <t>Workforce ESG Qualifications</t>
  </si>
  <si>
    <t>Opportunity to build ESG expertise through formal qualifications and training.</t>
  </si>
  <si>
    <t>Increase in ESG performance through qualified workforce and improved decision-making.</t>
  </si>
  <si>
    <t>ESG ratings</t>
  </si>
  <si>
    <t>ESG Ratings Performance</t>
  </si>
  <si>
    <t>Opportunity to improve access to capital and reputation through strong ESG ratings.</t>
  </si>
  <si>
    <t>Increase in access to capital and reduction in cost of capital through improved ratings.</t>
  </si>
  <si>
    <t>Management of relationships with suppliers</t>
  </si>
  <si>
    <t>Supplier Relationship Management</t>
  </si>
  <si>
    <t>Opportunity for enhanced supplier relationships.</t>
  </si>
  <si>
    <t>Decrease in operating costs from improved efficiency and reduced price volatility.</t>
  </si>
  <si>
    <t>10. Ethics &amp; Transparency, 11. Responsible Sourcing</t>
  </si>
  <si>
    <t>Political engagement</t>
  </si>
  <si>
    <t>Political Engagement</t>
  </si>
  <si>
    <t>Risk of negative perceptions from political engagement.</t>
  </si>
  <si>
    <t>Loss of revenue from reputation damage; increase in legal costs and regulatory fines.</t>
  </si>
  <si>
    <t>Protection of whistleblowers</t>
  </si>
  <si>
    <t>Whistleblower Protection</t>
  </si>
  <si>
    <t>Risk of inadequate whistleblower protection leading to litigation.</t>
  </si>
  <si>
    <t>Responsible lobbying</t>
  </si>
  <si>
    <t>Responsible Lobbying Practices</t>
  </si>
  <si>
    <t>Risk of reputational damage from irresponsible lobbying activities.</t>
  </si>
  <si>
    <t>Loss of revenue from reputational damage and reduced stakeholder trust.</t>
  </si>
  <si>
    <t>Workforce climate literacy</t>
  </si>
  <si>
    <t>Workforce Climate Literacy</t>
  </si>
  <si>
    <t>Opportunity to build climate competency across workforce for better decision-making.</t>
  </si>
  <si>
    <t>Increase in effectiveness of climate initiatives through educated workforce.</t>
  </si>
  <si>
    <t>Workforce futureproofing</t>
  </si>
  <si>
    <t>Workforce Climate Futureproofing</t>
  </si>
  <si>
    <t>Opportunity to prepare workforce for low-carbon transition and climate impacts.</t>
  </si>
  <si>
    <t>Decrease in transition costs through prepared workforce with relevant skills.</t>
  </si>
  <si>
    <t>Corruption and bribery</t>
  </si>
  <si>
    <t>Anti-competitive behaviour</t>
  </si>
  <si>
    <t>Anti-Competitive Behaviour</t>
  </si>
  <si>
    <t>Risk of anti-competitive behavior leading to litigation.</t>
  </si>
  <si>
    <t>Loss of revenue from reputational damage; increase in litigation costs and fines.</t>
  </si>
  <si>
    <t>Beneficial ownership</t>
  </si>
  <si>
    <t>Beneficial Ownership Transparency</t>
  </si>
  <si>
    <t>Risk of lack of transparency in ownership leading to reputational damage.</t>
  </si>
  <si>
    <t>Loss of revenue from reputational damage and potential regulatory penalties.</t>
  </si>
  <si>
    <t>Conflict zone financial disclosure</t>
  </si>
  <si>
    <t>Conflict Zone Financial Disclosure</t>
  </si>
  <si>
    <t>Risk of reputational damage from inadequate transparency on conflict-affected area payments.</t>
  </si>
  <si>
    <t>Loss of revenue from reputational damage; potential regulatory penalties for non-disclosure.</t>
  </si>
  <si>
    <t>Corruption &amp; Bribery</t>
  </si>
  <si>
    <t>Risk of inadequate prevention of corruption and bribery.</t>
  </si>
  <si>
    <t>Data protection and cybersecurity</t>
  </si>
  <si>
    <t>Data Protection &amp; Cybersecurity</t>
  </si>
  <si>
    <t>Risk of data breaches and cyber attacks.</t>
  </si>
  <si>
    <t>Loss of revenue from reputational damage; increase in costs from remediation and fines.</t>
  </si>
  <si>
    <t>Payment practices</t>
  </si>
  <si>
    <t>Payment Practices</t>
  </si>
  <si>
    <t>Risk of poor payment practices damaging supplier relationships.</t>
  </si>
  <si>
    <t>Increase in sourcing costs from supplier price increases or disruptions.</t>
  </si>
  <si>
    <t>Sanctions compliance</t>
  </si>
  <si>
    <t>Sanctions Compliance</t>
  </si>
  <si>
    <t>Risk of sanctions violations leading to severe penalties.</t>
  </si>
  <si>
    <t>Increase in costs from significant fines and potential business restrictions.</t>
  </si>
  <si>
    <t>Tax</t>
  </si>
  <si>
    <t>Tax Opportunity</t>
  </si>
  <si>
    <t>Opportunity to enhance brand through responsible tax practices.</t>
  </si>
  <si>
    <t>Increase in revenue from improved reputation and social license to operate.</t>
  </si>
  <si>
    <t>Tax Responsibility</t>
  </si>
  <si>
    <t>Risk of reputational damage from tax avoidance perception.</t>
  </si>
  <si>
    <t>Loss of revenue from reputational damage; potential fines or enforced payments.</t>
  </si>
  <si>
    <t>Trade compliance</t>
  </si>
  <si>
    <t>Trade Compliance</t>
  </si>
  <si>
    <t>Risk of trade compliance violations leading to penalties.</t>
  </si>
  <si>
    <t>Increase in costs from fines and potential trade restrictions.</t>
  </si>
  <si>
    <t>Other business conduct matters</t>
  </si>
  <si>
    <t>Academic partnerships</t>
  </si>
  <si>
    <t>Academic Partnerships</t>
  </si>
  <si>
    <t>Opportunity to advance innovation and research through academic collaboration.</t>
  </si>
  <si>
    <t>Potential increase in innovation outcomes and reduced R&amp;D costs through partnerships.</t>
  </si>
  <si>
    <t>13. Innovation &amp; Collaboration</t>
  </si>
  <si>
    <t>Access to finance</t>
  </si>
  <si>
    <t>Access to Finance</t>
  </si>
  <si>
    <t>Risk of difficulty accessing finance due to ESG performance.</t>
  </si>
  <si>
    <t>Increase in cost of capital or inability to secure funding.</t>
  </si>
  <si>
    <t>Artificial intelligence and automation</t>
  </si>
  <si>
    <t>AI &amp; Automation</t>
  </si>
  <si>
    <t>Opportunity and risk from AI and automation adoption.</t>
  </si>
  <si>
    <t>Potential increase in efficiency or job displacement costs.</t>
  </si>
  <si>
    <t>Business model resilience</t>
  </si>
  <si>
    <t>Business Model Resilience</t>
  </si>
  <si>
    <t>Risk of business model becoming obsolete.</t>
  </si>
  <si>
    <t>Loss of revenue from market disruption; need for costly business transformation.</t>
  </si>
  <si>
    <t>Community involvement</t>
  </si>
  <si>
    <t>Community Engagement</t>
  </si>
  <si>
    <t>Opportunity to create positive societal benefit.</t>
  </si>
  <si>
    <t>Increase in revenue from improved reputation and stakeholder trust.</t>
  </si>
  <si>
    <t>Corporate venture capital</t>
  </si>
  <si>
    <t>Corporate Venture Investment</t>
  </si>
  <si>
    <t>Opportunity to invest in sustainability startups and innovations.</t>
  </si>
  <si>
    <t>Potential returns from strategic investments in environmental and social innovations.</t>
  </si>
  <si>
    <t>Customer satisfaction</t>
  </si>
  <si>
    <t>Customer Satisfaction</t>
  </si>
  <si>
    <t>Opportunity to increase revenue through high customer satisfaction.</t>
  </si>
  <si>
    <t>Increase in revenue from repeat business and positive reputation.</t>
  </si>
  <si>
    <t>8. Customer Transparency</t>
  </si>
  <si>
    <t>Digital transformation</t>
  </si>
  <si>
    <t>Digital Transformation</t>
  </si>
  <si>
    <t>Opportunity to improve efficiency through digital transformation.</t>
  </si>
  <si>
    <t>Decrease in operating costs; increase in revenue from improved capabilities.</t>
  </si>
  <si>
    <t>External benchmark alignment</t>
  </si>
  <si>
    <t>External Benchmark Alignment</t>
  </si>
  <si>
    <t>Opportunity to demonstrate credibility through alignment with recognized benchmarks.</t>
  </si>
  <si>
    <t>Increase in stakeholder confidence and potential access to capital through alignment.</t>
  </si>
  <si>
    <t>14. Measurement &amp; Reporting</t>
  </si>
  <si>
    <t>Horizon scanning</t>
  </si>
  <si>
    <t>Technology Horizon Scanning</t>
  </si>
  <si>
    <t>Opportunity to identify emerging technologies and trends for competitive advantage.</t>
  </si>
  <si>
    <t>Potential increase in competitive advantage from early identification of opportunities.</t>
  </si>
  <si>
    <t>Innovation and R&amp;D</t>
  </si>
  <si>
    <t>Innovation &amp; R&amp;D</t>
  </si>
  <si>
    <t>Opportunity to improve competitiveness through innovation.</t>
  </si>
  <si>
    <t>Increase in revenue from new products and improved efficiency.</t>
  </si>
  <si>
    <t>Intellectual property</t>
  </si>
  <si>
    <t>Intellectual Property</t>
  </si>
  <si>
    <t>Risk of IP infringement or theft.</t>
  </si>
  <si>
    <t>Loss of revenue from competitive disadvantage; increase in litigation costs.</t>
  </si>
  <si>
    <t>Patent portfolio</t>
  </si>
  <si>
    <t>Green Patents</t>
  </si>
  <si>
    <t>Opportunity to build competitive advantage through environmental innovation patents.</t>
  </si>
  <si>
    <t>Increase in revenue from licensing and competitive positioning through green patents.</t>
  </si>
  <si>
    <t>Product quality and safety</t>
  </si>
  <si>
    <t>Product Quality</t>
  </si>
  <si>
    <t>Risk of poor product quality leading to recalls.</t>
  </si>
  <si>
    <t>Loss of revenue from reduced sales; increase in costs from recalls and litigation.</t>
  </si>
  <si>
    <t>Responsible Lobbying</t>
  </si>
  <si>
    <t>Risk of reputational damage from irresponsible lobbying.</t>
  </si>
  <si>
    <t>Stakeholder engagement</t>
  </si>
  <si>
    <t>Stakeholder Engagement</t>
  </si>
  <si>
    <t>Opportunity to improve relationships through effective engagement.</t>
  </si>
  <si>
    <t>Increase in revenue from improved reputation; decrease in costs from reduced conflicts.</t>
  </si>
  <si>
    <t>10. Ethics &amp; Transparency, 13. Innovation &amp; Collaboration</t>
  </si>
  <si>
    <t>Supply chain due diligence</t>
  </si>
  <si>
    <t>Supply Chain Due Diligence</t>
  </si>
  <si>
    <t>Risk of inadequate due diligence on suppliers.</t>
  </si>
  <si>
    <t>Loss of revenue from reputational damage; increase in costs from supplier issues.</t>
  </si>
  <si>
    <t>Target revisions</t>
  </si>
  <si>
    <t>Target Revisions &amp; Adjustments</t>
  </si>
  <si>
    <t>Risk of credibility damage from frequent or poorly explained target changes.</t>
  </si>
  <si>
    <t>Loss of stakeholder trust from perceived lack of commitment to stated targets.</t>
  </si>
  <si>
    <t>Circular Economy</t>
  </si>
  <si>
    <t>Resource inflows</t>
  </si>
  <si>
    <t>Resource use</t>
  </si>
  <si>
    <t>Resource Sourcing</t>
  </si>
  <si>
    <t>Impact from inefficient or over-sourcing of input materials.</t>
  </si>
  <si>
    <t>Increase in sourcing costs from material inefficiency.</t>
  </si>
  <si>
    <t>4. Resource Use</t>
  </si>
  <si>
    <t>Resource use - minerals and metals</t>
  </si>
  <si>
    <t>Minerals &amp; Metals Use</t>
  </si>
  <si>
    <t>Impact from sourcing minerals and metals.</t>
  </si>
  <si>
    <t>Increase in costs from mineral scarcity and price volatility.</t>
  </si>
  <si>
    <t>4. Resource Use, 11. Responsible Sourcing</t>
  </si>
  <si>
    <t>Resource outflows</t>
  </si>
  <si>
    <t>Hazardous waste</t>
  </si>
  <si>
    <t>Hazardous Waste (Own)</t>
  </si>
  <si>
    <t>Risk of improper hazardous waste disposal leading to penalties.</t>
  </si>
  <si>
    <t>Increase in compliance costs and potential fines for hazardous waste.</t>
  </si>
  <si>
    <t>Hazardous Waste (Chain)</t>
  </si>
  <si>
    <t>Risk of hazardous waste issues in value chain.</t>
  </si>
  <si>
    <t>Increase in costs from supplier hazardous waste compliance.</t>
  </si>
  <si>
    <t>Products and services</t>
  </si>
  <si>
    <t>Product End-of-Life</t>
  </si>
  <si>
    <t>Impact of sold products at end-of-life.</t>
  </si>
  <si>
    <t>Potential costs from take-back schemes and disposal regulations.</t>
  </si>
  <si>
    <t>Radioactive waste</t>
  </si>
  <si>
    <t>Radioactive Waste</t>
  </si>
  <si>
    <t>Risk of radioactive waste in operations.</t>
  </si>
  <si>
    <t>Increase in specialized disposal costs and regulatory compliance.</t>
  </si>
  <si>
    <t>Waste</t>
  </si>
  <si>
    <t>Waste Management (Own)</t>
  </si>
  <si>
    <t>Risk of increased waste disposal regulations and costs.</t>
  </si>
  <si>
    <t>Increase in operating costs for waste disposal and compliance.</t>
  </si>
  <si>
    <t>Waste Management (Chain)</t>
  </si>
  <si>
    <t>Risk of increased waste regulations in value chain.</t>
  </si>
  <si>
    <t>Increase in sourcing costs from supplier waste compliance.</t>
  </si>
  <si>
    <t>Climate change adaptation</t>
  </si>
  <si>
    <t>Climate capital expenditure</t>
  </si>
  <si>
    <t>Climate CapEx</t>
  </si>
  <si>
    <t>Opportunity to invest in climate resilience and low-carbon technologies.</t>
  </si>
  <si>
    <t>Increase in capital expenditure for climate adaptation and mitigation investments.</t>
  </si>
  <si>
    <t>5. Climate Resilience</t>
  </si>
  <si>
    <t>Climate Adaptation</t>
  </si>
  <si>
    <t>Risk of physical climate change impacts on own operations (e.g. extreme weather events) leading to business disruption and increased costs.</t>
  </si>
  <si>
    <t>Increase in operating costs due to physical climate impacts and business disruption.</t>
  </si>
  <si>
    <t>1. Take Climate Action, 5. Climate Resilience</t>
  </si>
  <si>
    <t>Supply Chain Climate Adaptation</t>
  </si>
  <si>
    <t>Risk of physical climate change impacts on upstream supply chain leading to supply disruptions and increased costs.</t>
  </si>
  <si>
    <t>Increase in sourcing costs due to supply chain disruptions from physical climate impacts.</t>
  </si>
  <si>
    <t>Climate revenue risk</t>
  </si>
  <si>
    <t>Climate Revenue Risk</t>
  </si>
  <si>
    <t>Risk of revenue loss from physical climate impacts and low-carbon transition.</t>
  </si>
  <si>
    <t>Loss of revenue from climate-related business disruption and market changes.</t>
  </si>
  <si>
    <t>Fossil fuel dependency</t>
  </si>
  <si>
    <t>Fossil Fuel Dependency</t>
  </si>
  <si>
    <t>Risk of business disruption and cost increases from fossil fuel reliance.</t>
  </si>
  <si>
    <t>Increase in costs from fossil fuel price volatility and transition requirements.</t>
  </si>
  <si>
    <t>Productivity disruption</t>
  </si>
  <si>
    <t>Climate Productivity Disruption</t>
  </si>
  <si>
    <t>Risk of productivity losses from physical climate impacts.</t>
  </si>
  <si>
    <t>Loss of revenue from climate-related operational disruption and reduced productivity.</t>
  </si>
  <si>
    <t>Climate change mitigation</t>
  </si>
  <si>
    <t>Anticipated financial effects from climate change</t>
  </si>
  <si>
    <t>Climate Financial Effects</t>
  </si>
  <si>
    <t>Risk of stranded assets and devaluation of business due to climate transition.</t>
  </si>
  <si>
    <t>Decrease in asset values and potential write-downs due to climate transition risks.</t>
  </si>
  <si>
    <t>Climate initiative commitments</t>
  </si>
  <si>
    <t>Climate Initiative Membership</t>
  </si>
  <si>
    <t>Opportunity to demonstrate climate leadership through commitment to recognized initiatives.</t>
  </si>
  <si>
    <t>Increase in reputation and access to resources through initiative membership.</t>
  </si>
  <si>
    <t>1. Take Climate Action, 12. Climate Leadership</t>
  </si>
  <si>
    <t>Employee climate objectives</t>
  </si>
  <si>
    <t>Employee Climate Objectives</t>
  </si>
  <si>
    <t>Opportunity to embed climate action across workforce through performance objectives.</t>
  </si>
  <si>
    <t>Increase in effectiveness of climate initiatives through workforce accountability.</t>
  </si>
  <si>
    <t>1. Take Climate Action</t>
  </si>
  <si>
    <t>Energy consumption and mix</t>
  </si>
  <si>
    <t>Energy Consumption</t>
  </si>
  <si>
    <t>Risk of increased energy costs and regulations on energy use.</t>
  </si>
  <si>
    <t>Increase in operating costs due to rising energy prices and efficiency requirements.</t>
  </si>
  <si>
    <t>2. Energy Efficiency</t>
  </si>
  <si>
    <t>Supply Chain Energy Use</t>
  </si>
  <si>
    <t>Risk of increased costs from suppliers due to energy price increases and regulations.</t>
  </si>
  <si>
    <t>Increase in sourcing costs due to supplier energy costs.</t>
  </si>
  <si>
    <t>2. Energy Efficiency, 11. Responsible Sourcing</t>
  </si>
  <si>
    <t>Energy intensity</t>
  </si>
  <si>
    <t>Energy Intensity</t>
  </si>
  <si>
    <t>Opportunity to reduce costs through energy efficiency improvements.</t>
  </si>
  <si>
    <t>Decrease in operating costs through improved energy efficiency.</t>
  </si>
  <si>
    <t>Equipment lifecycle management</t>
  </si>
  <si>
    <t>Equipment Lifecycle Management</t>
  </si>
  <si>
    <t>Opportunity to reduce long-term costs through lifecycle-based equipment decisions.</t>
  </si>
  <si>
    <t>Decrease in total ownership costs through optimized equipment lifecycle management.</t>
  </si>
  <si>
    <t>GHG emissions</t>
  </si>
  <si>
    <t>GHG Emissions (Downstream)</t>
  </si>
  <si>
    <t>Impact of sold products' emissions on the environment and risk of reputational damage.</t>
  </si>
  <si>
    <t>Loss of revenue due to reputational damage from high product carbon footprint.</t>
  </si>
  <si>
    <t>GHG Emissions (Own)</t>
  </si>
  <si>
    <t>Risk of increased carbon pricing and regulations on emissions leading to increased operational costs.</t>
  </si>
  <si>
    <t>Increase in operating costs due to carbon pricing and compliance costs.</t>
  </si>
  <si>
    <t>GHG Emissions (Upstream)</t>
  </si>
  <si>
    <t>Risk of increased costs from suppliers due to carbon pricing and emissions regulations in supply chain.</t>
  </si>
  <si>
    <t>Increase in sourcing costs due to supplier carbon costs being passed through.</t>
  </si>
  <si>
    <t>1. Take Climate Action, 11. Responsible Sourcing</t>
  </si>
  <si>
    <t>GHG removals and carbon credits</t>
  </si>
  <si>
    <t>Carbon Removals &amp; Credits</t>
  </si>
  <si>
    <t>Opportunity to offset emissions through removals and credits to meet net zero targets.</t>
  </si>
  <si>
    <t>Potential cost of purchasing carbon credits or investing in removal projects.</t>
  </si>
  <si>
    <t>Machinery optimization</t>
  </si>
  <si>
    <t>Machinery Optimization</t>
  </si>
  <si>
    <t>Opportunity to reduce energy waste through optimized machinery usage.</t>
  </si>
  <si>
    <t>Decrease in operating costs from reduced energy consumption and improved efficiency.</t>
  </si>
  <si>
    <t>Refrigerants and air conditioning</t>
  </si>
  <si>
    <t>Refrigerant Management</t>
  </si>
  <si>
    <t>Risk of high-GWP refrigerants contributing to climate change and facing regulatory restrictions.</t>
  </si>
  <si>
    <t>Increase in costs from refrigerant replacement and potential regulatory penalties.</t>
  </si>
  <si>
    <t>Consumers and End-users</t>
  </si>
  <si>
    <t>Information-related impacts</t>
  </si>
  <si>
    <t>Access to information</t>
  </si>
  <si>
    <t>Product Information</t>
  </si>
  <si>
    <t>Impact of inadequate transparency in marketing and labelling.</t>
  </si>
  <si>
    <t>Potential costs from regulatory penalties and reduced sales.</t>
  </si>
  <si>
    <t>Anti-greenwashing controls</t>
  </si>
  <si>
    <t>Anti-Greenwashing Controls</t>
  </si>
  <si>
    <t>Risk of reputational damage and regulatory penalties from misleading environmental claims.</t>
  </si>
  <si>
    <t>Loss of revenue from reputational damage; increase in costs from regulatory penalties.</t>
  </si>
  <si>
    <t>Digital Rights</t>
  </si>
  <si>
    <t>Impacts on digital rights of consumers.</t>
  </si>
  <si>
    <t>Potential costs from reputational damage and regulatory action.</t>
  </si>
  <si>
    <t>Privacy</t>
  </si>
  <si>
    <t>Consumer Privacy</t>
  </si>
  <si>
    <t>Risk of failure to protect consumer data.</t>
  </si>
  <si>
    <t>Loss of revenue from reputation damage and reduced sales.</t>
  </si>
  <si>
    <t>Personal safety</t>
  </si>
  <si>
    <t>Health and safety</t>
  </si>
  <si>
    <t>Product Safety</t>
  </si>
  <si>
    <t>Impact on consumers from inadequate safety testing.</t>
  </si>
  <si>
    <t>Potential costs from product recalls and litigation.</t>
  </si>
  <si>
    <t>Protection of children</t>
  </si>
  <si>
    <t>Child Protection</t>
  </si>
  <si>
    <t>Risk of inadequate safeguards for children.</t>
  </si>
  <si>
    <t>Potential costs from regulatory penalties and reputational damage.</t>
  </si>
  <si>
    <t>Security of person</t>
  </si>
  <si>
    <t>Product Security</t>
  </si>
  <si>
    <t>Physical safety risks in using or disposing of products.</t>
  </si>
  <si>
    <t>Potential costs from product liability and reputational damage.</t>
  </si>
  <si>
    <t>Social inclusion</t>
  </si>
  <si>
    <t>Access to products and services</t>
  </si>
  <si>
    <t>Product Accessibility</t>
  </si>
  <si>
    <t>Risk of failure to serve vulnerable or underserved groups.</t>
  </si>
  <si>
    <t>Increase in litigation costs; loss of revenue from lost sales.</t>
  </si>
  <si>
    <t>6. Social Responsibility, 8. Customer Transparency</t>
  </si>
  <si>
    <t>Non-discrimination</t>
  </si>
  <si>
    <t>Consumer Non-Discrimination</t>
  </si>
  <si>
    <t>Risk of inequitable access to products or unfair pricing.</t>
  </si>
  <si>
    <t>Increase in costs to manage complaints; loss of revenue from reduced sales.</t>
  </si>
  <si>
    <t>Responsible marketing practices</t>
  </si>
  <si>
    <t>Responsible Marketing</t>
  </si>
  <si>
    <t>Risk of breaching advertising standards.</t>
  </si>
  <si>
    <t>Loss of revenue from reduced sales; increase in costs from complaints.</t>
  </si>
  <si>
    <t>Own Workforce</t>
  </si>
  <si>
    <t>Equal treatment and opportunities</t>
  </si>
  <si>
    <t>Diversity</t>
  </si>
  <si>
    <t>Workforce Diversity</t>
  </si>
  <si>
    <t>Opportunity to retain employees and attract diverse talent.</t>
  </si>
  <si>
    <t>Increase in revenue from diverse skills; decrease in turnover costs.</t>
  </si>
  <si>
    <t>7. Diversity &amp; Inclusion</t>
  </si>
  <si>
    <t>Employment of persons with disabilities</t>
  </si>
  <si>
    <t>Disability Inclusion (Own)</t>
  </si>
  <si>
    <t>Risk of unequal treatment leading to reputational damage.</t>
  </si>
  <si>
    <t>Loss of revenue from reputational damage and adverse employee reactions.</t>
  </si>
  <si>
    <t>Gender equality and equal pay</t>
  </si>
  <si>
    <t>Gender Equality</t>
  </si>
  <si>
    <t>Risk of gender inequality leading to retention issues and reputational damage.</t>
  </si>
  <si>
    <t>Loss of revenue from reputational damage; increase in turnover costs.</t>
  </si>
  <si>
    <t>Measures against violence and harassment</t>
  </si>
  <si>
    <t>Violence &amp; Harassment Prevention (Own)</t>
  </si>
  <si>
    <t>Risk of violence and harassment leading to retention issues.</t>
  </si>
  <si>
    <t>Loss of revenue from reputational damage; increase in turnover and litigation costs.</t>
  </si>
  <si>
    <t>Training and skills development</t>
  </si>
  <si>
    <t>Training &amp; Development (Own)</t>
  </si>
  <si>
    <t>Opportunity to improve workforce quality through training.</t>
  </si>
  <si>
    <t>Increase in revenue from improved skills; decrease in recruitment costs.</t>
  </si>
  <si>
    <t>Other work-related rights</t>
  </si>
  <si>
    <t>Worker Housing (Own)</t>
  </si>
  <si>
    <t>Risk of inability to provide adequate housing for workers.</t>
  </si>
  <si>
    <t>Potential costs to provide housing or loss of workforce availability.</t>
  </si>
  <si>
    <t>Child labour</t>
  </si>
  <si>
    <t>Child Labour Prevention (Own)</t>
  </si>
  <si>
    <t>Risk of child labour incidents from inadequate monitoring.</t>
  </si>
  <si>
    <t>Potential litigation costs and severe reputational damage.</t>
  </si>
  <si>
    <t>Forced labour</t>
  </si>
  <si>
    <t>Forced Labour Prevention (Own)</t>
  </si>
  <si>
    <t>Risk of forced labour incidents from inadequate monitoring.</t>
  </si>
  <si>
    <t>Worker Privacy (Own)</t>
  </si>
  <si>
    <t>Risk of privacy violations leading to litigation.</t>
  </si>
  <si>
    <t>Loss of revenue from reputational damage; litigation costs and fines.</t>
  </si>
  <si>
    <t>Worker Water &amp; Sanitation</t>
  </si>
  <si>
    <t>Risk of inadequate water and sanitation for workers.</t>
  </si>
  <si>
    <t>Potential costs to improve facilities and reputational risks.</t>
  </si>
  <si>
    <t>Working conditions</t>
  </si>
  <si>
    <t>Adequate wages</t>
  </si>
  <si>
    <t>Adequate Wages</t>
  </si>
  <si>
    <t>Opportunity to retain employees and attract talent through adequate wages.</t>
  </si>
  <si>
    <t>Collective bargaining</t>
  </si>
  <si>
    <t>Collective Bargaining</t>
  </si>
  <si>
    <t>Risk of worker disruption from limited collective bargaining.</t>
  </si>
  <si>
    <t>Increase in wage costs and potential production cessation.</t>
  </si>
  <si>
    <t>Freedom of association</t>
  </si>
  <si>
    <t>Freedom of Association</t>
  </si>
  <si>
    <t>Risk of worker disruption from limited freedom of association.</t>
  </si>
  <si>
    <t>Health &amp; Safety (Own)</t>
  </si>
  <si>
    <t>Risk of legal sanctions from health and safety failures.</t>
  </si>
  <si>
    <t>Increase in compliance costs and potential litigation expenses.</t>
  </si>
  <si>
    <t>Secure employment</t>
  </si>
  <si>
    <t>Secure Employment</t>
  </si>
  <si>
    <t>Opportunity to retain employees through secure working conditions.</t>
  </si>
  <si>
    <t>Decrease in employee turnover costs from better retention.</t>
  </si>
  <si>
    <t>Social dialogue</t>
  </si>
  <si>
    <t>Social Dialogue</t>
  </si>
  <si>
    <t>Opportunity to improve employee satisfaction through social dialogue.</t>
  </si>
  <si>
    <t>Decrease in employee turnover costs from improved engagement.</t>
  </si>
  <si>
    <t>Volunteering programs</t>
  </si>
  <si>
    <t>Workforce Volunteering</t>
  </si>
  <si>
    <t>Opportunity to enhance employee engagement and community impact through volunteering.</t>
  </si>
  <si>
    <t>Increase in employee satisfaction and community relations from volunteering programs.</t>
  </si>
  <si>
    <t>Working time</t>
  </si>
  <si>
    <t>Working Hours</t>
  </si>
  <si>
    <t>Risk of unsuitable working hours leading to absenteeism and turnover.</t>
  </si>
  <si>
    <t>Increase in operating costs from lower productivity and higher turnover.</t>
  </si>
  <si>
    <t>Work-life balance</t>
  </si>
  <si>
    <t>Work-Life Balance</t>
  </si>
  <si>
    <t>Opportunity to improve employee satisfaction through work-life balance.</t>
  </si>
  <si>
    <t>Increase in revenue from higher performance; decrease in turnover costs.</t>
  </si>
  <si>
    <t>Pollution of air</t>
  </si>
  <si>
    <t>Emissions to air</t>
  </si>
  <si>
    <t>Air Emissions (Own)</t>
  </si>
  <si>
    <t>Risk of air pollution from operations leading to regulatory penalties and reputational damage.</t>
  </si>
  <si>
    <t>Increase in compliance costs and potential fines for air emissions.</t>
  </si>
  <si>
    <t>Air Emissions (Upstream)</t>
  </si>
  <si>
    <t>Risk of air pollution in supply chain leading to supplier disruption and reputational risk.</t>
  </si>
  <si>
    <t>Loss of revenue due to supply disruption and reputational damage.</t>
  </si>
  <si>
    <t>Pollution of living organisms and food resources</t>
  </si>
  <si>
    <t>Microplastics</t>
  </si>
  <si>
    <t>Risk of microplastic pollution from products or operations leading to reputational damage.</t>
  </si>
  <si>
    <t>Loss of revenue due to reputational damage and potential future regulations.</t>
  </si>
  <si>
    <t>Substances of concern</t>
  </si>
  <si>
    <t>Hazardous Substances (Own)</t>
  </si>
  <si>
    <t>Risk of using hazardous substances leading to regulatory penalties and health impacts.</t>
  </si>
  <si>
    <t>Increase in compliance costs and potential liability for health impacts.</t>
  </si>
  <si>
    <t>Hazardous Substances (Upstream)</t>
  </si>
  <si>
    <t>Risk of hazardous substances in supply chain leading to product recalls and reputational damage.</t>
  </si>
  <si>
    <t>Loss of revenue due to recalls and reputational damage.</t>
  </si>
  <si>
    <t>Substances of very high concern</t>
  </si>
  <si>
    <t>Very High Concern Substances</t>
  </si>
  <si>
    <t>Risk of using substances of very high concern leading to regulatory restrictions.</t>
  </si>
  <si>
    <t>Increase in costs to substitute materials or reformulate products.</t>
  </si>
  <si>
    <t>Pollution of soil</t>
  </si>
  <si>
    <t>Emissions to soil</t>
  </si>
  <si>
    <t>Soil Pollution (Own)</t>
  </si>
  <si>
    <t>Risk of soil contamination from operations leading to regulatory penalties and cleanup costs.</t>
  </si>
  <si>
    <t>Increase in compliance costs and potential remediation expenses.</t>
  </si>
  <si>
    <t>Soil Pollution (Upstream)</t>
  </si>
  <si>
    <t>Risk of soil contamination in supply chain leading to supplier disruption.</t>
  </si>
  <si>
    <t>Pollution of water</t>
  </si>
  <si>
    <t>Emissions to water</t>
  </si>
  <si>
    <t>Water Emissions (Own)</t>
  </si>
  <si>
    <t>Risk of water pollution from operations leading to regulatory penalties and reputational damage.</t>
  </si>
  <si>
    <t>Increase in compliance costs and potential fines for water emissions.</t>
  </si>
  <si>
    <t>Water Emissions (Upstream)</t>
  </si>
  <si>
    <t>Risk of water pollution in supply chain leading to supplier disruption and reputational risk.</t>
  </si>
  <si>
    <t>Water and marine resources</t>
  </si>
  <si>
    <t>Marine resources</t>
  </si>
  <si>
    <t>Marine Resource Use</t>
  </si>
  <si>
    <t>Risk of marine resource depletion in supply chain leading to availability issues.</t>
  </si>
  <si>
    <t>Increase in sourcing costs due to marine resource scarcity.</t>
  </si>
  <si>
    <t>Water</t>
  </si>
  <si>
    <t>Water consumption</t>
  </si>
  <si>
    <t>Water Consumption (Own)</t>
  </si>
  <si>
    <t>Risk of water scarcity affecting operations and increased water costs.</t>
  </si>
  <si>
    <t>Increase in operating costs due to water scarcity and pricing.</t>
  </si>
  <si>
    <t>Water Consumption (Upstream)</t>
  </si>
  <si>
    <t>Risk of water scarcity affecting suppliers and disrupting supply chain.</t>
  </si>
  <si>
    <t>Increase in sourcing costs due to supplier water costs and disruptions.</t>
  </si>
  <si>
    <t>Water discharges</t>
  </si>
  <si>
    <t>Water Discharges</t>
  </si>
  <si>
    <t>Risk of water discharge violations leading to penalties.</t>
  </si>
  <si>
    <t>Increase in compliance costs and potential fines for discharge violations.</t>
  </si>
  <si>
    <t>Water intensity</t>
  </si>
  <si>
    <t>Water Intensity</t>
  </si>
  <si>
    <t>Opportunity to reduce costs through water efficiency improvements.</t>
  </si>
  <si>
    <t>Decrease in operating costs through improved water efficiency.</t>
  </si>
  <si>
    <t>Water withdrawals</t>
  </si>
  <si>
    <t>Water Withdrawals (Own)</t>
  </si>
  <si>
    <t>Risk of restrictions on water extraction impacting operations.</t>
  </si>
  <si>
    <t>Increase in operating costs or operational restrictions due to water withdrawal limits.</t>
  </si>
  <si>
    <t>Water Withdrawals (Upstream)</t>
  </si>
  <si>
    <t>Risk of restrictions on supplier water extraction disrupting supply.</t>
  </si>
  <si>
    <t>Loss of revenue due to supply chain disruption from water restrictions.</t>
  </si>
  <si>
    <t>Workers in the Value Chain</t>
  </si>
  <si>
    <t>VC Workforce Diversity</t>
  </si>
  <si>
    <t>Opportunity to improve supply chain efficiency through diverse workforce.</t>
  </si>
  <si>
    <t>Decrease in operating costs from improved supplier efficiency.</t>
  </si>
  <si>
    <t>9. Welfare &amp; Human Rights, 11. Responsible Sourcing</t>
  </si>
  <si>
    <t>VC Disability Inclusion</t>
  </si>
  <si>
    <t>Risk of reputational damage from unequal treatment in value chain.</t>
  </si>
  <si>
    <t>Loss of revenue from supply chain disruption and reputational damage.</t>
  </si>
  <si>
    <t>VC Gender Equality</t>
  </si>
  <si>
    <t>Risk of labor unrest in value chain from gender inequality.</t>
  </si>
  <si>
    <t>Loss of revenue from supply chain disruption.</t>
  </si>
  <si>
    <t>VC Violence &amp; Harassment Prevention</t>
  </si>
  <si>
    <t>Risk of supply disruption from violence and harassment issues.</t>
  </si>
  <si>
    <t>Loss of revenue from reputational damage and supply disruption.</t>
  </si>
  <si>
    <t>VC Training &amp; Development</t>
  </si>
  <si>
    <t>Opportunity to improve reputation through value chain skills development.</t>
  </si>
  <si>
    <t>Increase in revenue from improved reputation and supplier quality.</t>
  </si>
  <si>
    <t>VC Worker Housing</t>
  </si>
  <si>
    <t>Risk of inadequate housing for value chain workers.</t>
  </si>
  <si>
    <t>Potential supply chain disruption from worker unavailability.</t>
  </si>
  <si>
    <t>VC Child Labour</t>
  </si>
  <si>
    <t>Risk of child labour in supply chain leading to reputational damage.</t>
  </si>
  <si>
    <t>Loss of revenue from reputational damage; increase in litigation costs.</t>
  </si>
  <si>
    <t>VC Forced Labour</t>
  </si>
  <si>
    <t>Risk of forced labour in supply chain leading to reputational damage.</t>
  </si>
  <si>
    <t>VC Worker Privacy</t>
  </si>
  <si>
    <t>Risk of privacy violations of value chain workers.</t>
  </si>
  <si>
    <t>VC Water &amp; Sanitation</t>
  </si>
  <si>
    <t>Risk of inadequate water and sanitation for value chain workers.</t>
  </si>
  <si>
    <t>Potential supply chain disruption and reputational damage.</t>
  </si>
  <si>
    <t>VC Adequate Wages</t>
  </si>
  <si>
    <t>Risk of labor unrest in value chain from inadequate wages.</t>
  </si>
  <si>
    <t>VC Collective Bargaining</t>
  </si>
  <si>
    <t>Risk of labor unrest from absence of collective bargaining.</t>
  </si>
  <si>
    <t>VC Freedom of Association</t>
  </si>
  <si>
    <t>Risk of labor unrest from absence of freedom of association.</t>
  </si>
  <si>
    <t>VC Health &amp; Safety</t>
  </si>
  <si>
    <t>Risk of supply disruption from health and safety issues.</t>
  </si>
  <si>
    <t>VC Secure Employment</t>
  </si>
  <si>
    <t>Risk of unreliability of value chain workers from insecure contracts.</t>
  </si>
  <si>
    <t>Loss of revenue from business process disruption.</t>
  </si>
  <si>
    <t>VC Social Dialogue</t>
  </si>
  <si>
    <t>Risk of labor unrest from lack of social dialogue options.</t>
  </si>
  <si>
    <t>VC Working Hours</t>
  </si>
  <si>
    <t>Risk of unavailability of value chain workers from unsuitable hours.</t>
  </si>
  <si>
    <t>Y</t>
  </si>
  <si>
    <t>Customers</t>
  </si>
  <si>
    <t>Internal Representative</t>
  </si>
  <si>
    <t>Engagement Method</t>
  </si>
  <si>
    <t>Contact Details</t>
  </si>
  <si>
    <t>Timing</t>
  </si>
  <si>
    <t>Notes/Rationale</t>
  </si>
  <si>
    <t>Status</t>
  </si>
  <si>
    <t>Suppliers</t>
  </si>
  <si>
    <t>Communities</t>
  </si>
  <si>
    <t>Competitors</t>
  </si>
  <si>
    <t>Include in Long List?</t>
  </si>
  <si>
    <t>Include in short-list</t>
  </si>
  <si>
    <t>Stakeholder Impact (1-5)</t>
  </si>
  <si>
    <t>Business Impact (1-5)</t>
  </si>
  <si>
    <t>Priority (High/Medium/Low)</t>
  </si>
  <si>
    <t>Material Topic?</t>
  </si>
  <si>
    <t>Notes and Comments</t>
  </si>
  <si>
    <t>Threshold</t>
  </si>
  <si>
    <t>Count</t>
  </si>
  <si>
    <t>Medium</t>
  </si>
  <si>
    <t>Low</t>
  </si>
  <si>
    <t>Notes and Comments2</t>
  </si>
  <si>
    <t>Notes and Comments3</t>
  </si>
  <si>
    <t>Owner (for Material Topics Only)</t>
  </si>
  <si>
    <t>Topic Catalogue</t>
  </si>
  <si>
    <t>Long list generation</t>
  </si>
  <si>
    <t>Short list generation</t>
  </si>
  <si>
    <t>Heat map</t>
  </si>
  <si>
    <t>Material topic</t>
  </si>
  <si>
    <t>Ownership</t>
  </si>
  <si>
    <t>Double Materiality Assessment Guide – Link to Other CIBJO Resources</t>
  </si>
  <si>
    <t>Double Materiality Assessment – 3 Resources</t>
  </si>
  <si>
    <t>Implementation Guide Document
Detailed methodology and instructions
CIBJO Double Materiality Assessment How To Guide</t>
  </si>
  <si>
    <t>Visual Guide
Visual overview and process summary
CIBJO DMA How to Guide Visuals</t>
  </si>
  <si>
    <t>This file: Assessment Toolkit
Interactive template and scoring tools
CIBJO DMA How to Guide Tools
Sheet 3</t>
  </si>
  <si>
    <t>DMA process flow – follow left to right. Boxes show the sheet to use at each step.</t>
  </si>
  <si>
    <t>1. Business Context Summary
Refer to Word/PPT</t>
  </si>
  <si>
    <t>→</t>
  </si>
  <si>
    <t>7. Integration Planning
Sign-off &amp; embed</t>
  </si>
  <si>
    <t>Overview</t>
  </si>
  <si>
    <t>2. Stakeholder Mapping
Sheet 1</t>
  </si>
  <si>
    <t>3. Topic Long List Generation
Sheet 2</t>
  </si>
  <si>
    <t>4. Topic Shortlist Filtering
Sheet 2</t>
  </si>
  <si>
    <t>5. Heat Map Assessment
Sheet 2</t>
  </si>
  <si>
    <t>6. Material Topics Summary
Sheet 3</t>
  </si>
  <si>
    <t>Stakeholder Groups (also in dropdown box)</t>
  </si>
  <si>
    <t>Industry peers</t>
  </si>
  <si>
    <t>Employees</t>
  </si>
  <si>
    <t>NGOs / Civil Society</t>
  </si>
  <si>
    <t>Government / Regulators</t>
  </si>
  <si>
    <t>Investors</t>
  </si>
  <si>
    <t>Industry Associations</t>
  </si>
  <si>
    <t>Internal Management</t>
  </si>
  <si>
    <t>Media / Public</t>
  </si>
  <si>
    <t>Other</t>
  </si>
  <si>
    <t>Stakeholder</t>
  </si>
  <si>
    <t>Stakeholder Group</t>
  </si>
  <si>
    <t>Customer A</t>
  </si>
  <si>
    <t>Joan Smith</t>
  </si>
  <si>
    <t>+7767 789 767</t>
  </si>
  <si>
    <t>Next 2 weeks</t>
  </si>
  <si>
    <t>Completed</t>
  </si>
  <si>
    <t>Assumption</t>
  </si>
  <si>
    <t>Important stakeholder</t>
  </si>
  <si>
    <t>[Example] Customers</t>
  </si>
  <si>
    <t>This sheet includes the long list of topics</t>
  </si>
  <si>
    <t>These sheets provide a summary of each stage in the filter/assessment process</t>
  </si>
  <si>
    <t>This sheet includes the topic short list</t>
  </si>
  <si>
    <t>This sheet includes the material topics</t>
  </si>
  <si>
    <t>Instructions</t>
  </si>
  <si>
    <t>Examples included in the top row</t>
  </si>
  <si>
    <t>The Wheel - from CIBJO ESG Principles (2024)</t>
  </si>
  <si>
    <t>Used throughout the templates in this workbook.  Further details:</t>
  </si>
  <si>
    <t>https://cibjo.org/laboratory-grown-diamonds-esg/</t>
  </si>
  <si>
    <t>CIBJO ESG Wheel Principle</t>
  </si>
  <si>
    <t>Take climate action</t>
  </si>
  <si>
    <t>Energy efficiency</t>
  </si>
  <si>
    <t>Biodiversity Impact</t>
  </si>
  <si>
    <t>Resource Use</t>
  </si>
  <si>
    <t>Climate Resilience</t>
  </si>
  <si>
    <t>Social Responsibility</t>
  </si>
  <si>
    <t>Diversity &amp; Inclusion</t>
  </si>
  <si>
    <t>Customer Transparency</t>
  </si>
  <si>
    <t>Welfare &amp; Human Rights</t>
  </si>
  <si>
    <t>Ethics &amp; Transparency</t>
  </si>
  <si>
    <t>Responsible Sourcing</t>
  </si>
  <si>
    <t>Climate Leadership</t>
  </si>
  <si>
    <t>Innovation &amp; Collaboration</t>
  </si>
  <si>
    <t>Measurement &amp; Reporting</t>
  </si>
  <si>
    <t>Work from left to right.  First create the long list, then decide what to include in the short list, then conduct the assessment to select material topics. Finally, assign an owner.</t>
  </si>
  <si>
    <t>Topics have been included as a starting point and you can add topics to the bottom of the table.</t>
  </si>
  <si>
    <t>Complete the filtering and assessment in this sheet by using the Y/N and scoring columns.</t>
  </si>
  <si>
    <t>Topic Catalogue #</t>
  </si>
  <si>
    <t>This workbook is designed to accompany the CIBJO Double Materiality Assessment How-To Guide and Visuals. It contains ready-to-use templates for the 7-step assessment process.</t>
  </si>
  <si>
    <t>Step 1: Map the Value Chain</t>
  </si>
  <si>
    <t>Step 2: Identify and Map Stakeholders</t>
  </si>
  <si>
    <t>Step 3: Generate Topic Longlist</t>
  </si>
  <si>
    <t>Instructions:</t>
  </si>
  <si>
    <t>2. Add any additional topics relevant to your business in blank rows below the pre-populated topics</t>
  </si>
  <si>
    <t>1. Review the stakeholder groups and examples provided</t>
  </si>
  <si>
    <t>2. Add your specific stakeholders in each category</t>
  </si>
  <si>
    <t>3. Assign internal representatives who can speak for each stakeholder group</t>
  </si>
  <si>
    <t>4. Note contact details and input collection methods</t>
  </si>
  <si>
    <t>5. This mapping will inform Steps 3-5</t>
  </si>
  <si>
    <t>Step 4: Create Topic Shortlist</t>
  </si>
  <si>
    <t>2. Review each topic for:</t>
  </si>
  <si>
    <t>Business relevance to your operations</t>
  </si>
  <si>
    <t>Stakeholder importance (from Step 2)</t>
  </si>
  <si>
    <t>Regulatory requirements</t>
  </si>
  <si>
    <t>Step 5: Assess Materiality (Heat Map)</t>
  </si>
  <si>
    <t>2. Gather your core team (3-4 people) for assessment workshop (2-6 hours)</t>
  </si>
  <si>
    <t>Scoring Quick Reference:</t>
  </si>
  <si>
    <t>Step 6: Finalise Material Topics</t>
  </si>
  <si>
    <t>1. Review topics that scored high (4-5) on either dimension</t>
  </si>
  <si>
    <t>2. With senior leadership, set your materiality threshold (e.g., "upper right quadrant" or "high on either axis")</t>
  </si>
  <si>
    <t>3. Select your final material topics (typically 8-12 for SMEs)</t>
  </si>
  <si>
    <t>Step 7: Integration and Action Planning</t>
  </si>
  <si>
    <t>Tips for Success</t>
  </si>
  <si>
    <t>Need Help?</t>
  </si>
  <si>
    <t>Workbook Structure:</t>
  </si>
  <si>
    <t>5. Refer to the Implementation Guide Step 3 for topic generation guidance</t>
  </si>
  <si>
    <t>6. Aim for 50-100+ topics at this stage</t>
  </si>
  <si>
    <t>1. Review the pre-populated topics in columns A-J (# through CIBJO Wheel Reference)</t>
  </si>
  <si>
    <t>5. Refer to Implementation Guide Step 4 for filtering criteria</t>
  </si>
  <si>
    <t>6. Aim for 40+ topics for assessment</t>
  </si>
  <si>
    <t>3. For each shortlisted topic, complete the scoring columns:</t>
  </si>
  <si>
    <t>7. The heat map will automatically populate showing topic positioning</t>
  </si>
  <si>
    <t>8. Topics scoring 4-5 on either dimension are typically material</t>
  </si>
  <si>
    <r>
      <t xml:space="preserve">5. For each material topic, assign an owner in </t>
    </r>
    <r>
      <rPr>
        <b/>
        <sz val="11"/>
        <color theme="1"/>
        <rFont val="Aptos Narrow"/>
        <family val="2"/>
        <scheme val="minor"/>
      </rPr>
      <t>Column T: "Owner (for Material Topics Only)"</t>
    </r>
  </si>
  <si>
    <t>6. Document final leadership sign-off date</t>
  </si>
  <si>
    <t>Using Filters</t>
  </si>
  <si>
    <t>How to filter:</t>
  </si>
  <si>
    <r>
      <t xml:space="preserve">1. Click in the data table on </t>
    </r>
    <r>
      <rPr>
        <b/>
        <sz val="11"/>
        <color theme="1"/>
        <rFont val="Aptos Narrow"/>
        <family val="2"/>
        <scheme val="minor"/>
      </rPr>
      <t>2_Topic Filter and Assessment</t>
    </r>
  </si>
  <si>
    <t>3. Click dropdown arrows to show/hide specific values</t>
  </si>
  <si>
    <t>Filter at each step:</t>
  </si>
  <si>
    <r>
      <t>0_Instructions:</t>
    </r>
    <r>
      <rPr>
        <sz val="11"/>
        <color theme="1"/>
        <rFont val="Aptos Narrow"/>
        <family val="2"/>
        <scheme val="minor"/>
      </rPr>
      <t xml:space="preserve"> This sheet - read first</t>
    </r>
  </si>
  <si>
    <r>
      <t>1_Stakeholder Mapping:</t>
    </r>
    <r>
      <rPr>
        <sz val="11"/>
        <color theme="1"/>
        <rFont val="Aptos Narrow"/>
        <family val="2"/>
        <scheme val="minor"/>
      </rPr>
      <t xml:space="preserve"> Template for identifying and mapping stakeholders</t>
    </r>
  </si>
  <si>
    <r>
      <t>2_Topic Filter and Assessment:</t>
    </r>
    <r>
      <rPr>
        <sz val="11"/>
        <color theme="1"/>
        <rFont val="Aptos Narrow"/>
        <family val="2"/>
        <scheme val="minor"/>
      </rPr>
      <t xml:space="preserve"> Main working sheet - complete Steps 3-6 working left to right through columns</t>
    </r>
  </si>
  <si>
    <r>
      <t>3a_Long List View:</t>
    </r>
    <r>
      <rPr>
        <sz val="11"/>
        <color theme="1"/>
        <rFont val="Aptos Narrow"/>
        <family val="2"/>
        <scheme val="minor"/>
      </rPr>
      <t xml:space="preserve"> Summary of all topics included in your long list (auto-populated from Step 3)</t>
    </r>
  </si>
  <si>
    <r>
      <t>3b_Short List View:</t>
    </r>
    <r>
      <rPr>
        <sz val="11"/>
        <color theme="1"/>
        <rFont val="Aptos Narrow"/>
        <family val="2"/>
        <scheme val="minor"/>
      </rPr>
      <t xml:space="preserve"> Summary of topics selected for assessment (auto-populated from Step 4)</t>
    </r>
  </si>
  <si>
    <r>
      <t>Action:</t>
    </r>
    <r>
      <rPr>
        <sz val="11"/>
        <color theme="1"/>
        <rFont val="Aptos Narrow"/>
        <family val="2"/>
        <scheme val="minor"/>
      </rPr>
      <t xml:space="preserve"> Refer to the Implementation Guide and Visual Guide for context-setting exercises.</t>
    </r>
  </si>
  <si>
    <r>
      <t>Excel:</t>
    </r>
    <r>
      <rPr>
        <sz val="11"/>
        <color theme="1"/>
        <rFont val="Aptos Narrow"/>
        <family val="2"/>
        <scheme val="minor"/>
      </rPr>
      <t xml:space="preserve"> Not tracked in this workbook.</t>
    </r>
  </si>
  <si>
    <r>
      <t>Excel Sheet:</t>
    </r>
    <r>
      <rPr>
        <sz val="11"/>
        <color theme="1"/>
        <rFont val="Aptos Narrow"/>
        <family val="2"/>
        <scheme val="minor"/>
      </rPr>
      <t xml:space="preserve"> 1_Stakeholder Mapping</t>
    </r>
  </si>
  <si>
    <r>
      <t>Excel Sheet:</t>
    </r>
    <r>
      <rPr>
        <sz val="11"/>
        <color theme="1"/>
        <rFont val="Aptos Narrow"/>
        <family val="2"/>
        <scheme val="minor"/>
      </rPr>
      <t xml:space="preserve"> 2_Topic Filter and Assessment (work left to right)</t>
    </r>
  </si>
  <si>
    <r>
      <t>Reference:</t>
    </r>
    <r>
      <rPr>
        <sz val="11"/>
        <color theme="1"/>
        <rFont val="Aptos Narrow"/>
        <family val="2"/>
        <scheme val="minor"/>
      </rPr>
      <t xml:space="preserve"> Use the </t>
    </r>
    <r>
      <rPr>
        <b/>
        <sz val="11"/>
        <color theme="1"/>
        <rFont val="Aptos Narrow"/>
        <family val="2"/>
        <scheme val="minor"/>
      </rPr>
      <t>Wheel Overview</t>
    </r>
    <r>
      <rPr>
        <sz val="11"/>
        <color theme="1"/>
        <rFont val="Aptos Narrow"/>
        <family val="2"/>
        <scheme val="minor"/>
      </rPr>
      <t xml:space="preserve"> sheet to understand the 14 CIBJO ESG principles as you generate topics</t>
    </r>
  </si>
  <si>
    <r>
      <t xml:space="preserve">3. For each topic, enter </t>
    </r>
    <r>
      <rPr>
        <b/>
        <sz val="11"/>
        <color theme="1"/>
        <rFont val="Aptos Narrow"/>
        <family val="2"/>
        <scheme val="minor"/>
      </rPr>
      <t>Y</t>
    </r>
    <r>
      <rPr>
        <sz val="11"/>
        <color theme="1"/>
        <rFont val="Aptos Narrow"/>
        <family val="2"/>
        <scheme val="minor"/>
      </rPr>
      <t xml:space="preserve"> (include) or </t>
    </r>
    <r>
      <rPr>
        <b/>
        <sz val="11"/>
        <color theme="1"/>
        <rFont val="Aptos Narrow"/>
        <family val="2"/>
        <scheme val="minor"/>
      </rPr>
      <t>N</t>
    </r>
    <r>
      <rPr>
        <sz val="11"/>
        <color theme="1"/>
        <rFont val="Aptos Narrow"/>
        <family val="2"/>
        <scheme val="minor"/>
      </rPr>
      <t xml:space="preserve"> (exclude) in </t>
    </r>
    <r>
      <rPr>
        <b/>
        <sz val="11"/>
        <color theme="1"/>
        <rFont val="Aptos Narrow"/>
        <family val="2"/>
        <scheme val="minor"/>
      </rPr>
      <t>Column K: "Include in Long List?"</t>
    </r>
  </si>
  <si>
    <r>
      <t xml:space="preserve">4. Use </t>
    </r>
    <r>
      <rPr>
        <b/>
        <sz val="11"/>
        <color theme="1"/>
        <rFont val="Aptos Narrow"/>
        <family val="2"/>
        <scheme val="minor"/>
      </rPr>
      <t>Column L: "Notes and Comments"</t>
    </r>
    <r>
      <rPr>
        <sz val="11"/>
        <color theme="1"/>
        <rFont val="Aptos Narrow"/>
        <family val="2"/>
        <scheme val="minor"/>
      </rPr>
      <t xml:space="preserve"> to document why you included/excluded topics</t>
    </r>
  </si>
  <si>
    <r>
      <t>Output:</t>
    </r>
    <r>
      <rPr>
        <sz val="11"/>
        <color theme="1"/>
        <rFont val="Aptos Narrow"/>
        <family val="2"/>
        <scheme val="minor"/>
      </rPr>
      <t xml:space="preserve"> Review </t>
    </r>
    <r>
      <rPr>
        <b/>
        <sz val="11"/>
        <color theme="1"/>
        <rFont val="Aptos Narrow"/>
        <family val="2"/>
        <scheme val="minor"/>
      </rPr>
      <t>Sheet 3a_Long List View</t>
    </r>
    <r>
      <rPr>
        <sz val="11"/>
        <color theme="1"/>
        <rFont val="Aptos Narrow"/>
        <family val="2"/>
        <scheme val="minor"/>
      </rPr>
      <t xml:space="preserve"> to see a summary of all topics you've included in your long list</t>
    </r>
  </si>
  <si>
    <r>
      <t>Excel Sheet:</t>
    </r>
    <r>
      <rPr>
        <sz val="11"/>
        <color theme="1"/>
        <rFont val="Aptos Narrow"/>
        <family val="2"/>
        <scheme val="minor"/>
      </rPr>
      <t xml:space="preserve"> 2_Topic Filter and Assessment (continue working left to right)</t>
    </r>
  </si>
  <si>
    <r>
      <t xml:space="preserve">1. Filter the sheet to show only topics marked </t>
    </r>
    <r>
      <rPr>
        <b/>
        <sz val="11"/>
        <color theme="1"/>
        <rFont val="Aptos Narrow"/>
        <family val="2"/>
        <scheme val="minor"/>
      </rPr>
      <t>Y</t>
    </r>
    <r>
      <rPr>
        <sz val="11"/>
        <color theme="1"/>
        <rFont val="Aptos Narrow"/>
        <family val="2"/>
        <scheme val="minor"/>
      </rPr>
      <t xml:space="preserve"> in Column K</t>
    </r>
  </si>
  <si>
    <r>
      <t xml:space="preserve">3. Enter </t>
    </r>
    <r>
      <rPr>
        <b/>
        <sz val="11"/>
        <color theme="1"/>
        <rFont val="Aptos Narrow"/>
        <family val="2"/>
        <scheme val="minor"/>
      </rPr>
      <t>Y</t>
    </r>
    <r>
      <rPr>
        <sz val="11"/>
        <color theme="1"/>
        <rFont val="Aptos Narrow"/>
        <family val="2"/>
        <scheme val="minor"/>
      </rPr>
      <t xml:space="preserve"> or </t>
    </r>
    <r>
      <rPr>
        <b/>
        <sz val="11"/>
        <color theme="1"/>
        <rFont val="Aptos Narrow"/>
        <family val="2"/>
        <scheme val="minor"/>
      </rPr>
      <t>N</t>
    </r>
    <r>
      <rPr>
        <sz val="11"/>
        <color theme="1"/>
        <rFont val="Aptos Narrow"/>
        <family val="2"/>
        <scheme val="minor"/>
      </rPr>
      <t xml:space="preserve"> in </t>
    </r>
    <r>
      <rPr>
        <b/>
        <sz val="11"/>
        <color theme="1"/>
        <rFont val="Aptos Narrow"/>
        <family val="2"/>
        <scheme val="minor"/>
      </rPr>
      <t>Column M: "Include in short-list"</t>
    </r>
  </si>
  <si>
    <r>
      <t xml:space="preserve">4. Use </t>
    </r>
    <r>
      <rPr>
        <b/>
        <sz val="11"/>
        <color theme="1"/>
        <rFont val="Aptos Narrow"/>
        <family val="2"/>
        <scheme val="minor"/>
      </rPr>
      <t>Column N: "Notes and Comments2"</t>
    </r>
    <r>
      <rPr>
        <sz val="11"/>
        <color theme="1"/>
        <rFont val="Aptos Narrow"/>
        <family val="2"/>
        <scheme val="minor"/>
      </rPr>
      <t xml:space="preserve"> to document your filtering decisions</t>
    </r>
  </si>
  <si>
    <r>
      <t>Output:</t>
    </r>
    <r>
      <rPr>
        <sz val="11"/>
        <color theme="1"/>
        <rFont val="Aptos Narrow"/>
        <family val="2"/>
        <scheme val="minor"/>
      </rPr>
      <t xml:space="preserve"> Review </t>
    </r>
    <r>
      <rPr>
        <b/>
        <sz val="11"/>
        <color theme="1"/>
        <rFont val="Aptos Narrow"/>
        <family val="2"/>
        <scheme val="minor"/>
      </rPr>
      <t>Sheet 3b_Short List View</t>
    </r>
    <r>
      <rPr>
        <sz val="11"/>
        <color theme="1"/>
        <rFont val="Aptos Narrow"/>
        <family val="2"/>
        <scheme val="minor"/>
      </rPr>
      <t xml:space="preserve"> to see a summary of all topics selected for assessment</t>
    </r>
  </si>
  <si>
    <r>
      <t xml:space="preserve">1. Filter to show only shortlisted topics (marked </t>
    </r>
    <r>
      <rPr>
        <b/>
        <sz val="11"/>
        <color theme="1"/>
        <rFont val="Aptos Narrow"/>
        <family val="2"/>
        <scheme val="minor"/>
      </rPr>
      <t>Y</t>
    </r>
    <r>
      <rPr>
        <sz val="11"/>
        <color theme="1"/>
        <rFont val="Aptos Narrow"/>
        <family val="2"/>
        <scheme val="minor"/>
      </rPr>
      <t xml:space="preserve"> in Column M)</t>
    </r>
  </si>
  <si>
    <r>
      <t>Column O: "Stakeholder Impact (1-5)"</t>
    </r>
    <r>
      <rPr>
        <sz val="11"/>
        <color theme="1"/>
        <rFont val="Aptos Narrow"/>
        <family val="2"/>
        <scheme val="minor"/>
      </rPr>
      <t xml:space="preserve"> - How severely does/could this impact people, environment, governance?</t>
    </r>
  </si>
  <si>
    <r>
      <t>Column P: "Business Impact (1-5)"</t>
    </r>
    <r>
      <rPr>
        <sz val="11"/>
        <color theme="1"/>
        <rFont val="Aptos Narrow"/>
        <family val="2"/>
        <scheme val="minor"/>
      </rPr>
      <t xml:space="preserve"> - How significantly does/could this affect financial performance?</t>
    </r>
  </si>
  <si>
    <r>
      <t>4. Column Q: "Priority (High/Medium/Low)"</t>
    </r>
    <r>
      <rPr>
        <sz val="11"/>
        <color theme="1"/>
        <rFont val="Aptos Narrow"/>
        <family val="2"/>
        <scheme val="minor"/>
      </rPr>
      <t xml:space="preserve"> will auto-populate based on your scores</t>
    </r>
  </si>
  <si>
    <r>
      <t xml:space="preserve">5. Use </t>
    </r>
    <r>
      <rPr>
        <b/>
        <sz val="11"/>
        <color theme="1"/>
        <rFont val="Aptos Narrow"/>
        <family val="2"/>
        <scheme val="minor"/>
      </rPr>
      <t>Column R: "Notes and Comments3"</t>
    </r>
    <r>
      <rPr>
        <sz val="11"/>
        <color theme="1"/>
        <rFont val="Aptos Narrow"/>
        <family val="2"/>
        <scheme val="minor"/>
      </rPr>
      <t xml:space="preserve"> to document your rationale and evidence</t>
    </r>
  </si>
  <si>
    <r>
      <t xml:space="preserve">6. Refer to </t>
    </r>
    <r>
      <rPr>
        <b/>
        <sz val="11"/>
        <color theme="1"/>
        <rFont val="Aptos Narrow"/>
        <family val="2"/>
        <scheme val="minor"/>
      </rPr>
      <t>Appendix C</t>
    </r>
    <r>
      <rPr>
        <sz val="11"/>
        <color theme="1"/>
        <rFont val="Aptos Narrow"/>
        <family val="2"/>
        <scheme val="minor"/>
      </rPr>
      <t xml:space="preserve"> in the Implementation Guide for detailed scoring criteria</t>
    </r>
  </si>
  <si>
    <r>
      <t>5 = Severe/Critical:</t>
    </r>
    <r>
      <rPr>
        <sz val="11"/>
        <color theme="1"/>
        <rFont val="Aptos Narrow"/>
        <family val="2"/>
        <scheme val="minor"/>
      </rPr>
      <t xml:space="preserve"> Major actual or potential impacts, already occurring or highly likely</t>
    </r>
  </si>
  <si>
    <r>
      <t>4 = High:</t>
    </r>
    <r>
      <rPr>
        <sz val="11"/>
        <color theme="1"/>
        <rFont val="Aptos Narrow"/>
        <family val="2"/>
        <scheme val="minor"/>
      </rPr>
      <t xml:space="preserve"> Significant impacts, likely within 1 year</t>
    </r>
  </si>
  <si>
    <r>
      <t>3 = Medium:</t>
    </r>
    <r>
      <rPr>
        <sz val="11"/>
        <color theme="1"/>
        <rFont val="Aptos Narrow"/>
        <family val="2"/>
        <scheme val="minor"/>
      </rPr>
      <t xml:space="preserve"> Moderate impacts, may occur within 1-2 years</t>
    </r>
  </si>
  <si>
    <r>
      <t>2 = Low:</t>
    </r>
    <r>
      <rPr>
        <sz val="11"/>
        <color theme="1"/>
        <rFont val="Aptos Narrow"/>
        <family val="2"/>
        <scheme val="minor"/>
      </rPr>
      <t xml:space="preserve"> Minor impacts, possible within 2-5 years</t>
    </r>
  </si>
  <si>
    <r>
      <t>1 = Minimal:</t>
    </r>
    <r>
      <rPr>
        <sz val="11"/>
        <color theme="1"/>
        <rFont val="Aptos Narrow"/>
        <family val="2"/>
        <scheme val="minor"/>
      </rPr>
      <t xml:space="preserve"> Negligible impact, unlikely to occur</t>
    </r>
  </si>
  <si>
    <r>
      <t>Excel Sheet:</t>
    </r>
    <r>
      <rPr>
        <sz val="11"/>
        <color theme="1"/>
        <rFont val="Aptos Narrow"/>
        <family val="2"/>
        <scheme val="minor"/>
      </rPr>
      <t xml:space="preserve"> 2_Topic Filter and Assessment</t>
    </r>
  </si>
  <si>
    <r>
      <t xml:space="preserve">4. Mark selected topics in </t>
    </r>
    <r>
      <rPr>
        <b/>
        <sz val="11"/>
        <color theme="1"/>
        <rFont val="Aptos Narrow"/>
        <family val="2"/>
        <scheme val="minor"/>
      </rPr>
      <t>Column S: "Material Topic?"</t>
    </r>
    <r>
      <rPr>
        <sz val="11"/>
        <color theme="1"/>
        <rFont val="Aptos Narrow"/>
        <family val="2"/>
        <scheme val="minor"/>
      </rPr>
      <t xml:space="preserve"> with </t>
    </r>
    <r>
      <rPr>
        <b/>
        <sz val="11"/>
        <color theme="1"/>
        <rFont val="Aptos Narrow"/>
        <family val="2"/>
        <scheme val="minor"/>
      </rPr>
      <t>Y</t>
    </r>
  </si>
  <si>
    <r>
      <t>Output:</t>
    </r>
    <r>
      <rPr>
        <sz val="11"/>
        <color theme="1"/>
        <rFont val="Aptos Narrow"/>
        <family val="2"/>
        <scheme val="minor"/>
      </rPr>
      <t xml:space="preserve"> Review </t>
    </r>
    <r>
      <rPr>
        <b/>
        <sz val="11"/>
        <color theme="1"/>
        <rFont val="Aptos Narrow"/>
        <family val="2"/>
        <scheme val="minor"/>
      </rPr>
      <t>Sheet 3c_Material Topics View</t>
    </r>
    <r>
      <rPr>
        <sz val="11"/>
        <color theme="1"/>
        <rFont val="Aptos Narrow"/>
        <family val="2"/>
        <scheme val="minor"/>
      </rPr>
      <t xml:space="preserve"> to see a summary of your final material topics with owners</t>
    </r>
  </si>
  <si>
    <r>
      <t>Action:</t>
    </r>
    <r>
      <rPr>
        <sz val="11"/>
        <color theme="1"/>
        <rFont val="Aptos Narrow"/>
        <family val="2"/>
        <scheme val="minor"/>
      </rPr>
      <t xml:space="preserve"> Use the Implementation Guide Section 4 (Step 7) and connect to CIBJO Measurement Guidelines</t>
    </r>
  </si>
  <si>
    <r>
      <t>Excel:</t>
    </r>
    <r>
      <rPr>
        <sz val="11"/>
        <color theme="1"/>
        <rFont val="Aptos Narrow"/>
        <family val="2"/>
        <scheme val="minor"/>
      </rPr>
      <t xml:space="preserve"> Not covered in this workbook - use your existing business planning tools</t>
    </r>
  </si>
  <si>
    <r>
      <t>Important:</t>
    </r>
    <r>
      <rPr>
        <sz val="11"/>
        <color theme="1"/>
        <rFont val="Aptos Narrow"/>
        <family val="2"/>
        <scheme val="minor"/>
      </rPr>
      <t xml:space="preserve"> Use Excel's filter feature to focus on relevant topics at each step.</t>
    </r>
  </si>
  <si>
    <r>
      <t xml:space="preserve">2. Select </t>
    </r>
    <r>
      <rPr>
        <b/>
        <sz val="11"/>
        <color theme="1"/>
        <rFont val="Aptos Narrow"/>
        <family val="2"/>
        <scheme val="minor"/>
      </rPr>
      <t>Data → Filter</t>
    </r>
    <r>
      <rPr>
        <sz val="11"/>
        <color theme="1"/>
        <rFont val="Aptos Narrow"/>
        <family val="2"/>
        <scheme val="minor"/>
      </rPr>
      <t xml:space="preserve"> (dropdown arrows appear in headers)</t>
    </r>
  </si>
  <si>
    <r>
      <t>Step 4:</t>
    </r>
    <r>
      <rPr>
        <sz val="11"/>
        <color theme="1"/>
        <rFont val="Aptos Narrow"/>
        <family val="2"/>
        <scheme val="minor"/>
      </rPr>
      <t xml:space="preserve"> Show only Column K = </t>
    </r>
    <r>
      <rPr>
        <b/>
        <sz val="11"/>
        <color theme="1"/>
        <rFont val="Aptos Narrow"/>
        <family val="2"/>
        <scheme val="minor"/>
      </rPr>
      <t>Y</t>
    </r>
    <r>
      <rPr>
        <sz val="11"/>
        <color theme="1"/>
        <rFont val="Aptos Narrow"/>
        <family val="2"/>
        <scheme val="minor"/>
      </rPr>
      <t xml:space="preserve"> (Long List topics)</t>
    </r>
  </si>
  <si>
    <r>
      <t>Step 5:</t>
    </r>
    <r>
      <rPr>
        <sz val="11"/>
        <color theme="1"/>
        <rFont val="Aptos Narrow"/>
        <family val="2"/>
        <scheme val="minor"/>
      </rPr>
      <t xml:space="preserve"> Show only Column M = </t>
    </r>
    <r>
      <rPr>
        <b/>
        <sz val="11"/>
        <color theme="1"/>
        <rFont val="Aptos Narrow"/>
        <family val="2"/>
        <scheme val="minor"/>
      </rPr>
      <t>Y</t>
    </r>
    <r>
      <rPr>
        <sz val="11"/>
        <color theme="1"/>
        <rFont val="Aptos Narrow"/>
        <family val="2"/>
        <scheme val="minor"/>
      </rPr>
      <t xml:space="preserve"> (Shortlist topics)</t>
    </r>
  </si>
  <si>
    <r>
      <t>Step 6:</t>
    </r>
    <r>
      <rPr>
        <sz val="11"/>
        <color theme="1"/>
        <rFont val="Aptos Narrow"/>
        <family val="2"/>
        <scheme val="minor"/>
      </rPr>
      <t xml:space="preserve"> Show only Column Q = </t>
    </r>
    <r>
      <rPr>
        <b/>
        <sz val="11"/>
        <color theme="1"/>
        <rFont val="Aptos Narrow"/>
        <family val="2"/>
        <scheme val="minor"/>
      </rPr>
      <t>High</t>
    </r>
    <r>
      <rPr>
        <sz val="11"/>
        <color theme="1"/>
        <rFont val="Aptos Narrow"/>
        <family val="2"/>
        <scheme val="minor"/>
      </rPr>
      <t xml:space="preserve"> (High priority topics)</t>
    </r>
  </si>
  <si>
    <r>
      <t xml:space="preserve">✓ </t>
    </r>
    <r>
      <rPr>
        <b/>
        <sz val="11"/>
        <color theme="1"/>
        <rFont val="Aptos Narrow"/>
        <family val="2"/>
        <scheme val="minor"/>
      </rPr>
      <t>Use the summary views:</t>
    </r>
    <r>
      <rPr>
        <sz val="11"/>
        <color theme="1"/>
        <rFont val="Aptos Narrow"/>
        <family val="2"/>
        <scheme val="minor"/>
      </rPr>
      <t xml:space="preserve"> Check sheets 3a, 3b, and 3c after each step to verify your outputs</t>
    </r>
  </si>
  <si>
    <r>
      <t xml:space="preserve">✓ </t>
    </r>
    <r>
      <rPr>
        <b/>
        <sz val="11"/>
        <color theme="1"/>
        <rFont val="Aptos Narrow"/>
        <family val="2"/>
        <scheme val="minor"/>
      </rPr>
      <t>Involve the right people:</t>
    </r>
    <r>
      <rPr>
        <sz val="11"/>
        <color theme="1"/>
        <rFont val="Aptos Narrow"/>
        <family val="2"/>
        <scheme val="minor"/>
      </rPr>
      <t xml:space="preserve"> Include stakeholder representatives from Step 2 in assessment discussions</t>
    </r>
  </si>
  <si>
    <r>
      <t xml:space="preserve">✓ </t>
    </r>
    <r>
      <rPr>
        <b/>
        <sz val="11"/>
        <color theme="1"/>
        <rFont val="Aptos Narrow"/>
        <family val="2"/>
        <scheme val="minor"/>
      </rPr>
      <t>Document rationale:</t>
    </r>
    <r>
      <rPr>
        <sz val="11"/>
        <color theme="1"/>
        <rFont val="Aptos Narrow"/>
        <family val="2"/>
        <scheme val="minor"/>
      </rPr>
      <t xml:space="preserve"> Use the Notes columns to capture why you scored topics as you did</t>
    </r>
  </si>
  <si>
    <r>
      <t xml:space="preserve">✓ </t>
    </r>
    <r>
      <rPr>
        <b/>
        <sz val="11"/>
        <color theme="1"/>
        <rFont val="Aptos Narrow"/>
        <family val="2"/>
        <scheme val="minor"/>
      </rPr>
      <t>Be honest:</t>
    </r>
    <r>
      <rPr>
        <sz val="11"/>
        <color theme="1"/>
        <rFont val="Aptos Narrow"/>
        <family val="2"/>
        <scheme val="minor"/>
      </rPr>
      <t xml:space="preserve"> Don't cherry-pick - assess all shortlisted topics objectively</t>
    </r>
  </si>
  <si>
    <r>
      <t xml:space="preserve">✓ </t>
    </r>
    <r>
      <rPr>
        <b/>
        <sz val="11"/>
        <color theme="1"/>
        <rFont val="Aptos Narrow"/>
        <family val="2"/>
        <scheme val="minor"/>
      </rPr>
      <t>Severity first:</t>
    </r>
    <r>
      <rPr>
        <sz val="11"/>
        <color theme="1"/>
        <rFont val="Aptos Narrow"/>
        <family val="2"/>
        <scheme val="minor"/>
      </rPr>
      <t xml:space="preserve"> If a topic scores 5 on stakeholder impact, it should be prioritized regardless of business impact</t>
    </r>
  </si>
  <si>
    <r>
      <t xml:space="preserve">✓ </t>
    </r>
    <r>
      <rPr>
        <b/>
        <sz val="11"/>
        <color theme="1"/>
        <rFont val="Aptos Narrow"/>
        <family val="2"/>
        <scheme val="minor"/>
      </rPr>
      <t>Review regularly:</t>
    </r>
    <r>
      <rPr>
        <sz val="11"/>
        <color theme="1"/>
        <rFont val="Aptos Narrow"/>
        <family val="2"/>
        <scheme val="minor"/>
      </rPr>
      <t xml:space="preserve"> Plan to update your assessment every 2-3 years or when business changes significantly</t>
    </r>
  </si>
  <si>
    <r>
      <t>Detailed methodology:</t>
    </r>
    <r>
      <rPr>
        <sz val="11"/>
        <color theme="1"/>
        <rFont val="Aptos Narrow"/>
        <family val="2"/>
        <scheme val="minor"/>
      </rPr>
      <t xml:space="preserve"> See Implementation Guide Section 4 (Seven-Step Process) and Appendix C (Assessment Methodology)</t>
    </r>
  </si>
  <si>
    <r>
      <t>Visual overview:</t>
    </r>
    <r>
      <rPr>
        <sz val="11"/>
        <color theme="1"/>
        <rFont val="Aptos Narrow"/>
        <family val="2"/>
        <scheme val="minor"/>
      </rPr>
      <t xml:space="preserve"> See Visual Guide slides 8-16</t>
    </r>
  </si>
  <si>
    <r>
      <t>Scoring guidance:</t>
    </r>
    <r>
      <rPr>
        <sz val="11"/>
        <color theme="1"/>
        <rFont val="Aptos Narrow"/>
        <family val="2"/>
        <scheme val="minor"/>
      </rPr>
      <t xml:space="preserve"> See Implementation Guide Appendix C for complete scoring criteria and workshop questions</t>
    </r>
  </si>
  <si>
    <r>
      <t>CIBJO Wheel reference:</t>
    </r>
    <r>
      <rPr>
        <sz val="11"/>
        <color theme="1"/>
        <rFont val="Aptos Narrow"/>
        <family val="2"/>
        <scheme val="minor"/>
      </rPr>
      <t xml:space="preserve"> See </t>
    </r>
    <r>
      <rPr>
        <b/>
        <sz val="11"/>
        <color theme="1"/>
        <rFont val="Aptos Narrow"/>
        <family val="2"/>
        <scheme val="minor"/>
      </rPr>
      <t>Wheel Overview</t>
    </r>
    <r>
      <rPr>
        <sz val="11"/>
        <color theme="1"/>
        <rFont val="Aptos Narrow"/>
        <family val="2"/>
        <scheme val="minor"/>
      </rPr>
      <t xml:space="preserve"> sheet in this workbook or CIBJO ESG Principles Document (2024)</t>
    </r>
  </si>
  <si>
    <r>
      <t>4_Wheel Overview:</t>
    </r>
    <r>
      <rPr>
        <sz val="11"/>
        <color theme="1"/>
        <rFont val="Aptos Narrow"/>
        <family val="2"/>
        <scheme val="minor"/>
      </rPr>
      <t xml:space="preserve"> Summary of the CIBJO ESG Wheel from CIBJO ESG Principles (2024) - reference when generating topics</t>
    </r>
  </si>
  <si>
    <r>
      <t xml:space="preserve">✓ </t>
    </r>
    <r>
      <rPr>
        <b/>
        <sz val="11"/>
        <color theme="1"/>
        <rFont val="Aptos Narrow"/>
        <family val="2"/>
        <scheme val="minor"/>
      </rPr>
      <t>Start with the Wheel:</t>
    </r>
    <r>
      <rPr>
        <sz val="11"/>
        <color theme="1"/>
        <rFont val="Aptos Narrow"/>
        <family val="2"/>
        <scheme val="minor"/>
      </rPr>
      <t xml:space="preserve"> Review the 4_</t>
    </r>
    <r>
      <rPr>
        <b/>
        <sz val="11"/>
        <color theme="1"/>
        <rFont val="Aptos Narrow"/>
        <family val="2"/>
        <scheme val="minor"/>
      </rPr>
      <t>Wheel Overview</t>
    </r>
    <r>
      <rPr>
        <sz val="11"/>
        <color theme="1"/>
        <rFont val="Aptos Narrow"/>
        <family val="2"/>
        <scheme val="minor"/>
      </rPr>
      <t xml:space="preserve"> sheet before generating your topic longlist</t>
    </r>
  </si>
  <si>
    <t>Results are summarised in sheets 3a to 3c.  The wheel is included in sheet 4 for reference.</t>
  </si>
  <si>
    <t>This sheet plots the heatmap</t>
  </si>
  <si>
    <t>Combo Key</t>
  </si>
  <si>
    <t>Dup Count</t>
  </si>
  <si>
    <t>Offset Stakeholder</t>
  </si>
  <si>
    <r>
      <t>3d_Material Topics View:</t>
    </r>
    <r>
      <rPr>
        <sz val="11"/>
        <color theme="1"/>
        <rFont val="Aptos Narrow"/>
        <family val="2"/>
        <scheme val="minor"/>
      </rPr>
      <t xml:space="preserve"> Summary of final material topics (auto-populated from Step 6)</t>
    </r>
  </si>
  <si>
    <r>
      <t>3c_Heatmap View:</t>
    </r>
    <r>
      <rPr>
        <sz val="11"/>
        <color theme="1"/>
        <rFont val="Aptos Narrow"/>
        <family val="2"/>
        <scheme val="minor"/>
      </rPr>
      <t xml:space="preserve"> Summary of assessment (auto-populated from Step 5)</t>
    </r>
  </si>
  <si>
    <t>Offset stakeholder</t>
  </si>
  <si>
    <t>Complete this sheet with all key stakeholders and stakeholder groups.  In particular, identify competitors and peers</t>
  </si>
  <si>
    <t>This sheet contains instructions to how to use the tools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</si>
</sst>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sz val="10"/>
      <color theme="1"/>
      <name val="Arial Unicode MS"/>
    </font>
    <font>
      <b/>
      <sz val="11"/>
      <color rgb="FFFFFFFF"/>
      <name val="Calibri"/>
      <family val="2"/>
    </font>
    <font>
      <sz val="11"/>
      <name val="Aptos Narrow"/>
      <family val="2"/>
      <scheme val="minor"/>
    </font>
    <font>
      <b/>
      <sz val="12"/>
      <color rgb="FFFFFFFF"/>
      <name val="Calibri"/>
      <family val="2"/>
    </font>
    <font>
      <b/>
      <sz val="12"/>
      <color theme="0"/>
      <name val="Calibri"/>
      <family val="2"/>
    </font>
    <font>
      <b/>
      <sz val="26"/>
      <color theme="1"/>
      <name val="Aptos Narrow"/>
      <family val="2"/>
      <scheme val="minor"/>
    </font>
    <font>
      <u/>
      <sz val="11"/>
      <color theme="1"/>
      <name val="Aptos Narrow"/>
      <family val="2"/>
      <scheme val="minor"/>
    </font>
    <font>
      <b/>
      <sz val="11"/>
      <name val="Aptos Narrow"/>
      <family val="2"/>
      <scheme val="minor"/>
    </font>
    <font>
      <u/>
      <sz val="11"/>
      <color theme="10"/>
      <name val="Aptos Narrow"/>
      <family val="2"/>
      <scheme val="minor"/>
    </font>
    <font>
      <b/>
      <sz val="11"/>
      <color indexed="9"/>
      <name val="Aptos Narrow"/>
      <family val="2"/>
      <scheme val="minor"/>
    </font>
    <font>
      <b/>
      <sz val="11"/>
      <name val="Calibri"/>
      <family val="2"/>
    </font>
    <font>
      <sz val="11"/>
      <color theme="1"/>
      <name val="Calibri"/>
      <family val="2"/>
    </font>
  </fonts>
  <fills count="19">
    <fill>
      <patternFill patternType="none"/>
    </fill>
    <fill>
      <patternFill patternType="gray125"/>
    </fill>
    <fill>
      <patternFill patternType="solid">
        <fgColor rgb="FF1F4E79"/>
      </patternFill>
    </fill>
    <fill>
      <patternFill patternType="solid">
        <fgColor rgb="FFE8F3FC"/>
      </patternFill>
    </fill>
    <fill>
      <patternFill patternType="solid">
        <fgColor theme="4" tint="0.79998168889431442"/>
        <bgColor indexed="64"/>
      </patternFill>
    </fill>
    <fill>
      <patternFill patternType="solid">
        <fgColor theme="1"/>
        <bgColor indexed="64"/>
      </patternFill>
    </fill>
    <fill>
      <patternFill patternType="solid">
        <fgColor theme="4"/>
        <bgColor indexed="64"/>
      </patternFill>
    </fill>
    <fill>
      <patternFill patternType="solid">
        <fgColor theme="7"/>
        <bgColor indexed="64"/>
      </patternFill>
    </fill>
    <fill>
      <patternFill patternType="solid">
        <fgColor theme="9"/>
        <bgColor indexed="64"/>
      </patternFill>
    </fill>
    <fill>
      <patternFill patternType="solid">
        <fgColor rgb="FFFFC000"/>
        <bgColor indexed="64"/>
      </patternFill>
    </fill>
    <fill>
      <patternFill patternType="solid">
        <fgColor theme="5" tint="0.79998168889431442"/>
        <bgColor indexed="64"/>
      </patternFill>
    </fill>
    <fill>
      <patternFill patternType="solid">
        <fgColor theme="3" tint="0.39997558519241921"/>
        <bgColor indexed="64"/>
      </patternFill>
    </fill>
    <fill>
      <patternFill patternType="solid">
        <fgColor rgb="FF1F4E79"/>
        <bgColor rgb="FFFFFFFF"/>
      </patternFill>
    </fill>
    <fill>
      <patternFill patternType="solid">
        <fgColor rgb="FF92D050"/>
        <bgColor rgb="FF000000"/>
      </patternFill>
    </fill>
    <fill>
      <patternFill patternType="solid">
        <fgColor rgb="FFD8E4BC"/>
        <bgColor rgb="FF000000"/>
      </patternFill>
    </fill>
    <fill>
      <patternFill patternType="solid">
        <fgColor rgb="FFF79646"/>
        <bgColor rgb="FF000000"/>
      </patternFill>
    </fill>
    <fill>
      <patternFill patternType="solid">
        <fgColor rgb="FFFCD5B4"/>
        <bgColor rgb="FF000000"/>
      </patternFill>
    </fill>
    <fill>
      <patternFill patternType="solid">
        <fgColor rgb="FF95B3D7"/>
        <bgColor rgb="FF000000"/>
      </patternFill>
    </fill>
    <fill>
      <patternFill patternType="solid">
        <fgColor rgb="FFDAEEF3"/>
        <bgColor rgb="FF000000"/>
      </patternFill>
    </fill>
  </fills>
  <borders count="8">
    <border>
      <left/>
      <right/>
      <top/>
      <bottom/>
      <diagonal/>
    </border>
    <border>
      <left style="thin">
        <color rgb="FFBFBFBF"/>
      </left>
      <right style="thin">
        <color rgb="FFBFBFBF"/>
      </right>
      <top style="thin">
        <color rgb="FFBFBFBF"/>
      </top>
      <bottom style="thin">
        <color rgb="FFBFBFBF"/>
      </bottom>
      <diagonal/>
    </border>
    <border>
      <left style="thin">
        <color indexed="64"/>
      </left>
      <right style="thin">
        <color indexed="64"/>
      </right>
      <top style="thin">
        <color indexed="64"/>
      </top>
      <bottom style="thin">
        <color indexed="64"/>
      </bottom>
      <diagonal/>
    </border>
    <border>
      <left style="thin">
        <color indexed="64"/>
      </left>
      <right style="thin">
        <color rgb="FFFFFFFF"/>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s>
  <cellStyleXfs count="2">
    <xf numFmtId="0" fontId="0" fillId="0" borderId="0"/>
    <xf numFmtId="0" fontId="12" fillId="0" borderId="0" applyNumberFormat="0" applyFill="0" applyBorder="0" applyAlignment="0" applyProtection="0"/>
  </cellStyleXfs>
  <cellXfs count="84">
    <xf numFmtId="0" fontId="0" fillId="0" borderId="0" xfId="0"/>
    <xf numFmtId="0" fontId="0" fillId="0" borderId="0" xfId="0" applyAlignment="1">
      <alignment horizontal="left" vertical="top" wrapText="1"/>
    </xf>
    <xf numFmtId="0" fontId="5" fillId="2" borderId="0" xfId="0" applyFont="1" applyFill="1" applyAlignment="1">
      <alignment horizontal="center" vertical="center" wrapText="1"/>
    </xf>
    <xf numFmtId="0" fontId="0" fillId="0" borderId="1" xfId="0" applyBorder="1" applyProtection="1">
      <protection locked="0"/>
    </xf>
    <xf numFmtId="0" fontId="0" fillId="3" borderId="1" xfId="0" applyFill="1" applyBorder="1" applyProtection="1">
      <protection locked="0"/>
    </xf>
    <xf numFmtId="0" fontId="0" fillId="0" borderId="0" xfId="0" applyAlignment="1">
      <alignment horizontal="center"/>
    </xf>
    <xf numFmtId="0" fontId="0" fillId="0" borderId="0" xfId="0" applyAlignment="1">
      <alignment horizontal="center" vertical="top" wrapText="1"/>
    </xf>
    <xf numFmtId="0" fontId="0" fillId="0" borderId="0" xfId="0" applyAlignment="1">
      <alignment horizontal="center" wrapText="1"/>
    </xf>
    <xf numFmtId="0" fontId="0" fillId="5" borderId="0" xfId="0" applyFill="1" applyAlignment="1">
      <alignment horizontal="center" wrapText="1"/>
    </xf>
    <xf numFmtId="0" fontId="5" fillId="8" borderId="0" xfId="0" applyFont="1" applyFill="1" applyAlignment="1">
      <alignment horizontal="center" wrapText="1"/>
    </xf>
    <xf numFmtId="0" fontId="0" fillId="10" borderId="0" xfId="0" applyFill="1"/>
    <xf numFmtId="0" fontId="2" fillId="9" borderId="2" xfId="0" applyFont="1" applyFill="1" applyBorder="1" applyAlignment="1">
      <alignment horizontal="center"/>
    </xf>
    <xf numFmtId="0" fontId="2" fillId="10" borderId="2" xfId="0" applyFont="1" applyFill="1" applyBorder="1" applyAlignment="1">
      <alignment horizontal="center" vertical="center"/>
    </xf>
    <xf numFmtId="0" fontId="9" fillId="0" borderId="0" xfId="0" applyFont="1" applyAlignment="1">
      <alignment horizontal="center" vertical="center"/>
    </xf>
    <xf numFmtId="0" fontId="0" fillId="10" borderId="0" xfId="0" applyFill="1" applyAlignment="1">
      <alignment horizontal="center"/>
    </xf>
    <xf numFmtId="0" fontId="5" fillId="10" borderId="0" xfId="0" applyFont="1" applyFill="1" applyAlignment="1">
      <alignment horizontal="center" vertical="center" wrapText="1"/>
    </xf>
    <xf numFmtId="0" fontId="10" fillId="0" borderId="0" xfId="0" applyFont="1"/>
    <xf numFmtId="0" fontId="0" fillId="10" borderId="0" xfId="0" applyFill="1" applyAlignment="1">
      <alignment vertical="center"/>
    </xf>
    <xf numFmtId="0" fontId="0" fillId="0" borderId="1" xfId="0" applyBorder="1" applyAlignment="1" applyProtection="1">
      <alignment horizontal="center"/>
      <protection locked="0"/>
    </xf>
    <xf numFmtId="0" fontId="0" fillId="3" borderId="1" xfId="0" applyFill="1" applyBorder="1" applyAlignment="1" applyProtection="1">
      <alignment horizontal="center"/>
      <protection locked="0"/>
    </xf>
    <xf numFmtId="0" fontId="0" fillId="3" borderId="1" xfId="0" quotePrefix="1" applyFill="1" applyBorder="1" applyAlignment="1" applyProtection="1">
      <alignment horizontal="center"/>
      <protection locked="0"/>
    </xf>
    <xf numFmtId="0" fontId="0" fillId="0" borderId="0" xfId="0" applyAlignment="1">
      <alignment vertical="center"/>
    </xf>
    <xf numFmtId="0" fontId="0" fillId="0" borderId="0" xfId="0" applyAlignment="1">
      <alignment horizontal="center" vertical="center"/>
    </xf>
    <xf numFmtId="0" fontId="2" fillId="7" borderId="0" xfId="0" applyFont="1" applyFill="1" applyAlignment="1">
      <alignment horizontal="center" wrapText="1"/>
    </xf>
    <xf numFmtId="0" fontId="2" fillId="8" borderId="0" xfId="0" applyFont="1" applyFill="1" applyAlignment="1">
      <alignment horizontal="center" wrapText="1"/>
    </xf>
    <xf numFmtId="0" fontId="11" fillId="9" borderId="0" xfId="0" applyFont="1" applyFill="1" applyAlignment="1">
      <alignment horizontal="center" wrapText="1"/>
    </xf>
    <xf numFmtId="0" fontId="11" fillId="10" borderId="0" xfId="0" applyFont="1" applyFill="1" applyAlignment="1">
      <alignment horizontal="center" wrapText="1"/>
    </xf>
    <xf numFmtId="0" fontId="1" fillId="5" borderId="0" xfId="0" applyFont="1" applyFill="1" applyAlignment="1">
      <alignment horizontal="center" wrapText="1"/>
    </xf>
    <xf numFmtId="0" fontId="13" fillId="5" borderId="0" xfId="0" applyFont="1" applyFill="1" applyAlignment="1">
      <alignment horizontal="center" wrapText="1"/>
    </xf>
    <xf numFmtId="0" fontId="1" fillId="6" borderId="0" xfId="0" applyFont="1" applyFill="1" applyAlignment="1">
      <alignment horizontal="center" wrapText="1"/>
    </xf>
    <xf numFmtId="0" fontId="0" fillId="0" borderId="0" xfId="0" applyProtection="1">
      <protection locked="0"/>
    </xf>
    <xf numFmtId="0" fontId="0" fillId="0" borderId="0" xfId="0" applyAlignment="1" applyProtection="1">
      <alignment horizontal="center"/>
      <protection locked="0"/>
    </xf>
    <xf numFmtId="0" fontId="0" fillId="0" borderId="0" xfId="0" applyAlignment="1" applyProtection="1">
      <alignment horizontal="center" wrapText="1"/>
      <protection locked="0"/>
    </xf>
    <xf numFmtId="0" fontId="0" fillId="7" borderId="0" xfId="0" applyFill="1" applyAlignment="1" applyProtection="1">
      <alignment horizontal="center" wrapText="1"/>
      <protection locked="0"/>
    </xf>
    <xf numFmtId="0" fontId="5" fillId="8" borderId="0" xfId="0" applyFont="1" applyFill="1" applyAlignment="1" applyProtection="1">
      <alignment horizontal="center" wrapText="1"/>
      <protection locked="0"/>
    </xf>
    <xf numFmtId="0" fontId="0" fillId="8" borderId="0" xfId="0" applyFill="1" applyAlignment="1" applyProtection="1">
      <alignment horizontal="center" wrapText="1"/>
      <protection locked="0"/>
    </xf>
    <xf numFmtId="0" fontId="6" fillId="9" borderId="0" xfId="0" applyFont="1" applyFill="1" applyAlignment="1" applyProtection="1">
      <alignment horizontal="center" wrapText="1"/>
      <protection locked="0"/>
    </xf>
    <xf numFmtId="0" fontId="6" fillId="10" borderId="0" xfId="0" applyFont="1" applyFill="1" applyAlignment="1" applyProtection="1">
      <alignment horizontal="center" wrapText="1"/>
      <protection locked="0"/>
    </xf>
    <xf numFmtId="0" fontId="0" fillId="0" borderId="0" xfId="0" applyAlignment="1" applyProtection="1">
      <alignment horizontal="center" vertical="top" wrapText="1"/>
      <protection locked="0"/>
    </xf>
    <xf numFmtId="0" fontId="0" fillId="0" borderId="0" xfId="0" applyAlignment="1" applyProtection="1">
      <alignment vertical="top" wrapText="1"/>
      <protection locked="0"/>
    </xf>
    <xf numFmtId="0" fontId="14" fillId="10" borderId="0" xfId="0" applyFont="1" applyFill="1" applyAlignment="1">
      <alignment horizontal="center" vertical="center" wrapText="1"/>
    </xf>
    <xf numFmtId="0" fontId="2" fillId="0" borderId="1" xfId="0" applyFont="1" applyBorder="1"/>
    <xf numFmtId="0" fontId="2" fillId="4" borderId="1" xfId="0" applyFont="1" applyFill="1" applyBorder="1" applyAlignment="1" applyProtection="1">
      <alignment horizontal="center"/>
      <protection locked="0"/>
    </xf>
    <xf numFmtId="0" fontId="2" fillId="0" borderId="1" xfId="0" applyFont="1" applyBorder="1" applyAlignment="1">
      <alignment horizontal="center"/>
    </xf>
    <xf numFmtId="0" fontId="5" fillId="12" borderId="2" xfId="0" applyFont="1" applyFill="1" applyBorder="1" applyAlignment="1">
      <alignment horizontal="center" vertical="center" wrapText="1"/>
    </xf>
    <xf numFmtId="0" fontId="15" fillId="13" borderId="2" xfId="0" applyFont="1" applyFill="1" applyBorder="1" applyAlignment="1">
      <alignment horizontal="left" vertical="center"/>
    </xf>
    <xf numFmtId="0" fontId="15" fillId="14" borderId="2" xfId="0" applyFont="1" applyFill="1" applyBorder="1" applyAlignment="1">
      <alignment vertical="center"/>
    </xf>
    <xf numFmtId="0" fontId="15" fillId="15" borderId="2" xfId="0" applyFont="1" applyFill="1" applyBorder="1" applyAlignment="1">
      <alignment horizontal="left" vertical="center"/>
    </xf>
    <xf numFmtId="0" fontId="15" fillId="16" borderId="2" xfId="0" applyFont="1" applyFill="1" applyBorder="1" applyAlignment="1">
      <alignment vertical="center"/>
    </xf>
    <xf numFmtId="0" fontId="15" fillId="17" borderId="2" xfId="0" applyFont="1" applyFill="1" applyBorder="1" applyAlignment="1">
      <alignment horizontal="left" vertical="center"/>
    </xf>
    <xf numFmtId="0" fontId="15" fillId="18" borderId="2" xfId="0" applyFont="1" applyFill="1" applyBorder="1" applyAlignment="1">
      <alignment vertical="center"/>
    </xf>
    <xf numFmtId="0" fontId="2" fillId="0" borderId="0" xfId="0" applyFont="1"/>
    <xf numFmtId="0" fontId="2" fillId="0" borderId="0" xfId="0" applyFont="1" applyAlignment="1">
      <alignment horizontal="left" vertical="center" indent="2"/>
    </xf>
    <xf numFmtId="0" fontId="2" fillId="0" borderId="0" xfId="0" applyFont="1" applyAlignment="1">
      <alignment horizontal="left" vertical="center" indent="1"/>
    </xf>
    <xf numFmtId="0" fontId="0" fillId="0" borderId="0" xfId="0" applyAlignment="1">
      <alignment horizontal="left" vertical="center" indent="1"/>
    </xf>
    <xf numFmtId="0" fontId="2" fillId="0" borderId="0" xfId="0" applyFont="1" applyAlignment="1">
      <alignment vertical="center"/>
    </xf>
    <xf numFmtId="0" fontId="0" fillId="0" borderId="0" xfId="0" applyAlignment="1">
      <alignment horizontal="left" vertical="center" indent="2"/>
    </xf>
    <xf numFmtId="0" fontId="0" fillId="0" borderId="0" xfId="0" applyAlignment="1" applyProtection="1">
      <alignment horizontal="left" vertical="top" wrapText="1"/>
      <protection locked="0"/>
    </xf>
    <xf numFmtId="0" fontId="4" fillId="0" borderId="0" xfId="0" applyFont="1" applyAlignment="1" applyProtection="1">
      <alignment vertical="top" wrapText="1"/>
      <protection locked="0"/>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7" fillId="2" borderId="3" xfId="0" applyFont="1" applyFill="1" applyBorder="1" applyAlignment="1">
      <alignment horizontal="center" vertical="center" wrapText="1"/>
    </xf>
    <xf numFmtId="0" fontId="0" fillId="0" borderId="4" xfId="0" applyBorder="1"/>
    <xf numFmtId="0" fontId="0" fillId="0" borderId="5" xfId="0" applyBorder="1"/>
    <xf numFmtId="0" fontId="0" fillId="10" borderId="0" xfId="0" applyFill="1" applyAlignment="1">
      <alignment horizontal="left" vertical="center"/>
    </xf>
    <xf numFmtId="0" fontId="0" fillId="10" borderId="0" xfId="0" applyFill="1"/>
    <xf numFmtId="0" fontId="8" fillId="11" borderId="3" xfId="0" applyFont="1" applyFill="1" applyBorder="1" applyAlignment="1">
      <alignment horizontal="center" vertical="center" wrapText="1"/>
    </xf>
    <xf numFmtId="0" fontId="3" fillId="11" borderId="4" xfId="0" applyFont="1" applyFill="1" applyBorder="1"/>
    <xf numFmtId="0" fontId="3" fillId="11" borderId="5" xfId="0" applyFont="1" applyFill="1" applyBorder="1"/>
    <xf numFmtId="0" fontId="3" fillId="6" borderId="2" xfId="0" applyFont="1" applyFill="1" applyBorder="1" applyAlignment="1">
      <alignment horizontal="center"/>
    </xf>
    <xf numFmtId="0" fontId="3" fillId="7" borderId="2" xfId="0" applyFont="1" applyFill="1" applyBorder="1" applyAlignment="1">
      <alignment horizontal="center"/>
    </xf>
    <xf numFmtId="0" fontId="1" fillId="8" borderId="2" xfId="0" applyFont="1" applyFill="1" applyBorder="1" applyAlignment="1">
      <alignment horizontal="center"/>
    </xf>
    <xf numFmtId="0" fontId="3" fillId="5" borderId="0" xfId="0" applyFont="1" applyFill="1" applyAlignment="1">
      <alignment horizontal="center"/>
    </xf>
    <xf numFmtId="0" fontId="3" fillId="5" borderId="6" xfId="0" applyFont="1" applyFill="1" applyBorder="1" applyAlignment="1">
      <alignment horizontal="center"/>
    </xf>
    <xf numFmtId="0" fontId="1" fillId="6" borderId="2" xfId="0" applyFont="1" applyFill="1" applyBorder="1" applyAlignment="1">
      <alignment horizontal="center"/>
    </xf>
    <xf numFmtId="0" fontId="1" fillId="5" borderId="0" xfId="0" applyFont="1" applyFill="1" applyAlignment="1">
      <alignment horizontal="center"/>
    </xf>
    <xf numFmtId="0" fontId="1" fillId="5" borderId="6" xfId="0" applyFont="1" applyFill="1" applyBorder="1" applyAlignment="1">
      <alignment horizontal="center"/>
    </xf>
    <xf numFmtId="0" fontId="1" fillId="7" borderId="2" xfId="0" applyFont="1" applyFill="1" applyBorder="1" applyAlignment="1">
      <alignment horizontal="center"/>
    </xf>
    <xf numFmtId="0" fontId="12" fillId="10" borderId="0" xfId="1" applyFill="1" applyAlignment="1">
      <alignment horizontal="left" vertical="center"/>
    </xf>
    <xf numFmtId="0" fontId="3" fillId="0" borderId="0" xfId="0" applyFont="1"/>
    <xf numFmtId="1" fontId="3" fillId="0" borderId="0" xfId="0" applyNumberFormat="1" applyFont="1" applyAlignment="1">
      <alignment horizontal="center" vertical="top" wrapText="1"/>
    </xf>
    <xf numFmtId="0" fontId="3" fillId="0" borderId="0" xfId="0" applyFont="1" applyAlignment="1">
      <alignment wrapText="1"/>
    </xf>
  </cellXfs>
  <cellStyles count="2">
    <cellStyle name="Hyperlink" xfId="1" builtinId="8"/>
    <cellStyle name="Normal" xfId="0" builtinId="0"/>
  </cellStyles>
  <dxfs count="24">
    <dxf>
      <fill>
        <patternFill patternType="solid">
          <fgColor rgb="FFFFF2CC"/>
        </patternFill>
      </fill>
    </dxf>
    <dxf>
      <fill>
        <patternFill patternType="solid">
          <fgColor rgb="FFFFF2CC"/>
        </patternFill>
      </fill>
    </dxf>
    <dxf>
      <numFmt numFmtId="0" formatCode="General"/>
      <alignment horizontal="general" vertical="top" textRotation="0" wrapText="1" indent="0" justifyLastLine="0" shrinkToFit="0" readingOrder="0"/>
      <protection locked="0" hidden="0"/>
    </dxf>
    <dxf>
      <numFmt numFmtId="0" formatCode="General"/>
      <alignment horizontal="center" vertical="top" textRotation="0" wrapText="1" indent="0" justifyLastLine="0" shrinkToFit="0" readingOrder="0"/>
      <protection locked="0" hidden="0"/>
    </dxf>
    <dxf>
      <alignment horizontal="general" vertical="top" textRotation="0" wrapText="1" indent="0" justifyLastLine="0" shrinkToFit="0" readingOrder="0"/>
      <protection locked="0" hidden="0"/>
    </dxf>
    <dxf>
      <numFmt numFmtId="0" formatCode="General"/>
      <alignment horizontal="center" vertical="top" textRotation="0" wrapText="1" indent="0" justifyLastLine="0" shrinkToFit="0" readingOrder="0"/>
      <protection locked="0" hidden="0"/>
    </dxf>
    <dxf>
      <alignment horizontal="center" vertical="top" textRotation="0" wrapText="1" indent="0" justifyLastLine="0" shrinkToFit="0" readingOrder="0"/>
      <protection locked="0" hidden="0"/>
    </dxf>
    <dxf>
      <alignment horizontal="center" vertical="top" textRotation="0" wrapText="1" indent="0" justifyLastLine="0" shrinkToFit="0" readingOrder="0"/>
      <protection locked="0" hidden="0"/>
    </dxf>
    <dxf>
      <alignment horizontal="center" vertical="top" textRotation="0" wrapText="1" indent="0" justifyLastLine="0" shrinkToFit="0" readingOrder="0"/>
      <protection locked="0" hidden="0"/>
    </dxf>
    <dxf>
      <alignment horizontal="center" vertical="top" textRotation="0" wrapText="1" indent="0" justifyLastLine="0" shrinkToFit="0" readingOrder="0"/>
      <protection locked="0" hidden="0"/>
    </dxf>
    <dxf>
      <alignment horizontal="center" vertical="top" textRotation="0" wrapText="1" indent="0" justifyLastLine="0" shrinkToFit="0" readingOrder="0"/>
      <protection locked="0" hidden="0"/>
    </dxf>
    <dxf>
      <alignment horizontal="center" vertical="top" textRotation="0" wrapText="1" indent="0" justifyLastLine="0" shrinkToFit="0" readingOrder="0"/>
      <protection locked="0" hidden="0"/>
    </dxf>
    <dxf>
      <alignment horizontal="general" vertical="top" textRotation="0" wrapText="1" indent="0" justifyLastLine="0" shrinkToFit="0" readingOrder="0"/>
      <protection locked="0" hidden="0"/>
    </dxf>
    <dxf>
      <alignment horizontal="center" vertical="top" textRotation="0" wrapText="1" indent="0" justifyLastLine="0" shrinkToFit="0" readingOrder="0"/>
      <protection locked="0" hidden="0"/>
    </dxf>
    <dxf>
      <alignment horizontal="general" vertical="top" textRotation="0" wrapText="1" indent="0" justifyLastLine="0" shrinkToFit="0" readingOrder="0"/>
      <protection locked="0" hidden="0"/>
    </dxf>
    <dxf>
      <alignment horizontal="general" vertical="top" textRotation="0" wrapText="1" indent="0" justifyLastLine="0" shrinkToFit="0" readingOrder="0"/>
      <protection locked="0" hidden="0"/>
    </dxf>
    <dxf>
      <alignment horizontal="general" vertical="top" textRotation="0" wrapText="1" indent="0" justifyLastLine="0" shrinkToFit="0" readingOrder="0"/>
      <protection locked="0" hidden="0"/>
    </dxf>
    <dxf>
      <alignment horizontal="general" vertical="top" textRotation="0" wrapText="1" indent="0" justifyLastLine="0" shrinkToFit="0" readingOrder="0"/>
      <protection locked="0" hidden="0"/>
    </dxf>
    <dxf>
      <alignment horizontal="general" vertical="top" textRotation="0" wrapText="1" indent="0" justifyLastLine="0" shrinkToFit="0" readingOrder="0"/>
      <protection locked="0" hidden="0"/>
    </dxf>
    <dxf>
      <alignment horizontal="general" vertical="top" textRotation="0" wrapText="1" indent="0" justifyLastLine="0" shrinkToFit="0" readingOrder="0"/>
      <protection locked="0" hidden="0"/>
    </dxf>
    <dxf>
      <font>
        <b val="0"/>
        <i val="0"/>
        <strike val="0"/>
        <condense val="0"/>
        <extend val="0"/>
        <outline val="0"/>
        <shadow val="0"/>
        <u val="none"/>
        <vertAlign val="baseline"/>
        <sz val="10"/>
        <color theme="1"/>
        <name val="Arial Unicode MS"/>
        <scheme val="none"/>
      </font>
      <alignment horizontal="general" vertical="top" textRotation="0" wrapText="1" indent="0" justifyLastLine="0" shrinkToFit="0" readingOrder="0"/>
      <protection locked="0" hidden="0"/>
    </dxf>
    <dxf>
      <alignment horizontal="left" vertical="top" textRotation="0" wrapText="1" indent="0" justifyLastLine="0" shrinkToFit="0" readingOrder="0"/>
      <protection locked="0" hidden="0"/>
    </dxf>
    <dxf>
      <alignment horizontal="general" vertical="top" textRotation="0" wrapText="1" indent="0" justifyLastLine="0" shrinkToFit="0" readingOrder="0"/>
    </dxf>
    <dxf>
      <alignment horizontal="center" vertical="bottom" textRotation="0" wrapText="1" indent="0" justifyLastLine="0" shrinkToFit="0" readingOrder="0"/>
    </dxf>
  </dxfs>
  <tableStyles count="0" defaultTableStyle="TableStyleMedium2" defaultPivotStyle="PivotStyleLight16"/>
  <colors>
    <mruColors>
      <color rgb="FFDEC8A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mn-lt"/>
                <a:ea typeface="+mn-ea"/>
                <a:cs typeface="+mn-cs"/>
              </a:defRPr>
            </a:pPr>
            <a:r>
              <a:rPr lang="en-US"/>
              <a:t>Heatmap plot</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strRef>
              <c:f>'3c_Heatmap View'!$D$5</c:f>
              <c:strCache>
                <c:ptCount val="1"/>
                <c:pt idx="0">
                  <c:v>Offset stakeholder</c:v>
                </c:pt>
              </c:strCache>
            </c:strRef>
          </c:tx>
          <c:spPr>
            <a:ln w="25400" cap="rnd">
              <a:noFill/>
              <a:round/>
            </a:ln>
            <a:effectLst/>
          </c:spPr>
          <c:marker>
            <c:symbol val="circle"/>
            <c:size val="5"/>
            <c:spPr>
              <a:solidFill>
                <a:schemeClr val="accent2"/>
              </a:solidFill>
              <a:ln w="9525">
                <a:solidFill>
                  <a:schemeClr val="accent2"/>
                </a:solidFill>
              </a:ln>
              <a:effectLst/>
            </c:spPr>
          </c:marker>
          <c:dLbls>
            <c:dLbl>
              <c:idx val="0"/>
              <c:tx>
                <c:rich>
                  <a:bodyPr/>
                  <a:lstStyle/>
                  <a:p>
                    <a:fld id="{1AAE90A9-65FD-40C5-8834-CDA6045D295C}" type="CELLRANGE">
                      <a:rPr lang="en-US"/>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C1F5-48AE-9103-B3F3B3130D2F}"/>
                </c:ext>
              </c:extLst>
            </c:dLbl>
            <c:dLbl>
              <c:idx val="1"/>
              <c:tx>
                <c:rich>
                  <a:bodyPr/>
                  <a:lstStyle/>
                  <a:p>
                    <a:fld id="{EE130E39-07A0-4948-A7D1-CD3F2026BFE8}"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C1F5-48AE-9103-B3F3B3130D2F}"/>
                </c:ext>
              </c:extLst>
            </c:dLbl>
            <c:dLbl>
              <c:idx val="2"/>
              <c:tx>
                <c:rich>
                  <a:bodyPr/>
                  <a:lstStyle/>
                  <a:p>
                    <a:fld id="{089038C7-3335-40F4-A4B7-AF4367085262}"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C1F5-48AE-9103-B3F3B3130D2F}"/>
                </c:ext>
              </c:extLst>
            </c:dLbl>
            <c:dLbl>
              <c:idx val="3"/>
              <c:tx>
                <c:rich>
                  <a:bodyPr/>
                  <a:lstStyle/>
                  <a:p>
                    <a:fld id="{77A691DD-7BB8-4B3E-9EF6-ED5B120F847D}"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C1F5-48AE-9103-B3F3B3130D2F}"/>
                </c:ext>
              </c:extLst>
            </c:dLbl>
            <c:dLbl>
              <c:idx val="4"/>
              <c:tx>
                <c:rich>
                  <a:bodyPr/>
                  <a:lstStyle/>
                  <a:p>
                    <a:fld id="{159E1C90-08EF-437A-A76D-D3786BDAB18F}"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C1F5-48AE-9103-B3F3B3130D2F}"/>
                </c:ext>
              </c:extLst>
            </c:dLbl>
            <c:dLbl>
              <c:idx val="5"/>
              <c:tx>
                <c:rich>
                  <a:bodyPr/>
                  <a:lstStyle/>
                  <a:p>
                    <a:fld id="{48B2F27C-1741-4023-A966-0A97522DBBBA}"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C1F5-48AE-9103-B3F3B3130D2F}"/>
                </c:ext>
              </c:extLst>
            </c:dLbl>
            <c:dLbl>
              <c:idx val="6"/>
              <c:tx>
                <c:rich>
                  <a:bodyPr/>
                  <a:lstStyle/>
                  <a:p>
                    <a:fld id="{0B0E699B-507F-42FF-BBC1-1546A6C67FE9}"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C1F5-48AE-9103-B3F3B3130D2F}"/>
                </c:ext>
              </c:extLst>
            </c:dLbl>
            <c:dLbl>
              <c:idx val="7"/>
              <c:tx>
                <c:rich>
                  <a:bodyPr/>
                  <a:lstStyle/>
                  <a:p>
                    <a:fld id="{AF6A22C2-9F22-41B3-B061-3E5B1A51B9EF}"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C1F5-48AE-9103-B3F3B3130D2F}"/>
                </c:ext>
              </c:extLst>
            </c:dLbl>
            <c:dLbl>
              <c:idx val="8"/>
              <c:tx>
                <c:rich>
                  <a:bodyPr/>
                  <a:lstStyle/>
                  <a:p>
                    <a:fld id="{BF31BF61-AEFB-4534-8931-2593F255EBFC}"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C1F5-48AE-9103-B3F3B3130D2F}"/>
                </c:ext>
              </c:extLst>
            </c:dLbl>
            <c:dLbl>
              <c:idx val="9"/>
              <c:tx>
                <c:rich>
                  <a:bodyPr/>
                  <a:lstStyle/>
                  <a:p>
                    <a:fld id="{9D5FC25F-9128-48B7-ABFD-97F276F05924}"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C1F5-48AE-9103-B3F3B3130D2F}"/>
                </c:ext>
              </c:extLst>
            </c:dLbl>
            <c:dLbl>
              <c:idx val="10"/>
              <c:tx>
                <c:rich>
                  <a:bodyPr/>
                  <a:lstStyle/>
                  <a:p>
                    <a:fld id="{CF9A4CFD-9DE2-45D9-8005-896DC4BC2249}"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C1F5-48AE-9103-B3F3B3130D2F}"/>
                </c:ext>
              </c:extLst>
            </c:dLbl>
            <c:dLbl>
              <c:idx val="11"/>
              <c:tx>
                <c:rich>
                  <a:bodyPr/>
                  <a:lstStyle/>
                  <a:p>
                    <a:fld id="{427E2CB7-1D66-4779-80B0-8F85717CFFF1}"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C1F5-48AE-9103-B3F3B3130D2F}"/>
                </c:ext>
              </c:extLst>
            </c:dLbl>
            <c:dLbl>
              <c:idx val="12"/>
              <c:tx>
                <c:rich>
                  <a:bodyPr/>
                  <a:lstStyle/>
                  <a:p>
                    <a:fld id="{5F4D4D2E-ED0C-4221-8333-5AC4AFDDF0F4}"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C1F5-48AE-9103-B3F3B3130D2F}"/>
                </c:ext>
              </c:extLst>
            </c:dLbl>
            <c:dLbl>
              <c:idx val="13"/>
              <c:tx>
                <c:rich>
                  <a:bodyPr/>
                  <a:lstStyle/>
                  <a:p>
                    <a:fld id="{63C9D775-ACDC-4417-A5A9-22E38AB91646}"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C1F5-48AE-9103-B3F3B3130D2F}"/>
                </c:ext>
              </c:extLst>
            </c:dLbl>
            <c:dLbl>
              <c:idx val="14"/>
              <c:tx>
                <c:rich>
                  <a:bodyPr/>
                  <a:lstStyle/>
                  <a:p>
                    <a:fld id="{EC634BE4-3C72-499F-A8E6-41CA2D13BE08}"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C1F5-48AE-9103-B3F3B3130D2F}"/>
                </c:ext>
              </c:extLst>
            </c:dLbl>
            <c:dLbl>
              <c:idx val="15"/>
              <c:tx>
                <c:rich>
                  <a:bodyPr/>
                  <a:lstStyle/>
                  <a:p>
                    <a:fld id="{2225A3EE-FA8E-4717-9615-CAE511435815}" type="CELLRANGE">
                      <a:rPr lang="en-GB"/>
                      <a:pPr/>
                      <a:t>[CELLRANGE]</a:t>
                    </a:fld>
                    <a:endParaRPr lang="en-GB"/>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C1F5-48AE-9103-B3F3B3130D2F}"/>
                </c:ext>
              </c:extLst>
            </c:dLbl>
            <c:dLbl>
              <c:idx val="16"/>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2-C1F5-48AE-9103-B3F3B3130D2F}"/>
                </c:ext>
              </c:extLst>
            </c:dLbl>
            <c:dLbl>
              <c:idx val="17"/>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3-C1F5-48AE-9103-B3F3B3130D2F}"/>
                </c:ext>
              </c:extLst>
            </c:dLbl>
            <c:dLbl>
              <c:idx val="18"/>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4-C1F5-48AE-9103-B3F3B3130D2F}"/>
                </c:ext>
              </c:extLst>
            </c:dLbl>
            <c:dLbl>
              <c:idx val="19"/>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5-C1F5-48AE-9103-B3F3B3130D2F}"/>
                </c:ext>
              </c:extLst>
            </c:dLbl>
            <c:dLbl>
              <c:idx val="20"/>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6-C1F5-48AE-9103-B3F3B3130D2F}"/>
                </c:ext>
              </c:extLst>
            </c:dLbl>
            <c:dLbl>
              <c:idx val="21"/>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7-C1F5-48AE-9103-B3F3B3130D2F}"/>
                </c:ext>
              </c:extLst>
            </c:dLbl>
            <c:dLbl>
              <c:idx val="22"/>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8-C1F5-48AE-9103-B3F3B3130D2F}"/>
                </c:ext>
              </c:extLst>
            </c:dLbl>
            <c:dLbl>
              <c:idx val="23"/>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9-C1F5-48AE-9103-B3F3B3130D2F}"/>
                </c:ext>
              </c:extLst>
            </c:dLbl>
            <c:dLbl>
              <c:idx val="24"/>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A-C1F5-48AE-9103-B3F3B3130D2F}"/>
                </c:ext>
              </c:extLst>
            </c:dLbl>
            <c:dLbl>
              <c:idx val="25"/>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B-C1F5-48AE-9103-B3F3B3130D2F}"/>
                </c:ext>
              </c:extLst>
            </c:dLbl>
            <c:dLbl>
              <c:idx val="26"/>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C-C1F5-48AE-9103-B3F3B3130D2F}"/>
                </c:ext>
              </c:extLst>
            </c:dLbl>
            <c:dLbl>
              <c:idx val="27"/>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D-C1F5-48AE-9103-B3F3B3130D2F}"/>
                </c:ext>
              </c:extLst>
            </c:dLbl>
            <c:dLbl>
              <c:idx val="28"/>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E-C1F5-48AE-9103-B3F3B3130D2F}"/>
                </c:ext>
              </c:extLst>
            </c:dLbl>
            <c:dLbl>
              <c:idx val="29"/>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F-C1F5-48AE-9103-B3F3B3130D2F}"/>
                </c:ext>
              </c:extLst>
            </c:dLbl>
            <c:dLbl>
              <c:idx val="30"/>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0-C1F5-48AE-9103-B3F3B3130D2F}"/>
                </c:ext>
              </c:extLst>
            </c:dLbl>
            <c:dLbl>
              <c:idx val="31"/>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1-C1F5-48AE-9103-B3F3B3130D2F}"/>
                </c:ext>
              </c:extLst>
            </c:dLbl>
            <c:dLbl>
              <c:idx val="32"/>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2-C1F5-48AE-9103-B3F3B3130D2F}"/>
                </c:ext>
              </c:extLst>
            </c:dLbl>
            <c:dLbl>
              <c:idx val="33"/>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3-C1F5-48AE-9103-B3F3B3130D2F}"/>
                </c:ext>
              </c:extLst>
            </c:dLbl>
            <c:dLbl>
              <c:idx val="34"/>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4-C1F5-48AE-9103-B3F3B3130D2F}"/>
                </c:ext>
              </c:extLst>
            </c:dLbl>
            <c:dLbl>
              <c:idx val="35"/>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5-C1F5-48AE-9103-B3F3B3130D2F}"/>
                </c:ext>
              </c:extLst>
            </c:dLbl>
            <c:dLbl>
              <c:idx val="36"/>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6-C1F5-48AE-9103-B3F3B3130D2F}"/>
                </c:ext>
              </c:extLst>
            </c:dLbl>
            <c:dLbl>
              <c:idx val="37"/>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7-C1F5-48AE-9103-B3F3B3130D2F}"/>
                </c:ext>
              </c:extLst>
            </c:dLbl>
            <c:dLbl>
              <c:idx val="38"/>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8-C1F5-48AE-9103-B3F3B3130D2F}"/>
                </c:ext>
              </c:extLst>
            </c:dLbl>
            <c:dLbl>
              <c:idx val="39"/>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9-C1F5-48AE-9103-B3F3B3130D2F}"/>
                </c:ext>
              </c:extLst>
            </c:dLbl>
            <c:dLbl>
              <c:idx val="40"/>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A-C1F5-48AE-9103-B3F3B3130D2F}"/>
                </c:ext>
              </c:extLst>
            </c:dLbl>
            <c:dLbl>
              <c:idx val="41"/>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B-C1F5-48AE-9103-B3F3B3130D2F}"/>
                </c:ext>
              </c:extLst>
            </c:dLbl>
            <c:dLbl>
              <c:idx val="42"/>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C-C1F5-48AE-9103-B3F3B3130D2F}"/>
                </c:ext>
              </c:extLst>
            </c:dLbl>
            <c:dLbl>
              <c:idx val="43"/>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D-C1F5-48AE-9103-B3F3B3130D2F}"/>
                </c:ext>
              </c:extLst>
            </c:dLbl>
            <c:dLbl>
              <c:idx val="44"/>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E-C1F5-48AE-9103-B3F3B3130D2F}"/>
                </c:ext>
              </c:extLst>
            </c:dLbl>
            <c:dLbl>
              <c:idx val="45"/>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F-C1F5-48AE-9103-B3F3B3130D2F}"/>
                </c:ext>
              </c:extLst>
            </c:dLbl>
            <c:dLbl>
              <c:idx val="46"/>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0-C1F5-48AE-9103-B3F3B3130D2F}"/>
                </c:ext>
              </c:extLst>
            </c:dLbl>
            <c:dLbl>
              <c:idx val="47"/>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1-C1F5-48AE-9103-B3F3B3130D2F}"/>
                </c:ext>
              </c:extLst>
            </c:dLbl>
            <c:dLbl>
              <c:idx val="48"/>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2-C1F5-48AE-9103-B3F3B3130D2F}"/>
                </c:ext>
              </c:extLst>
            </c:dLbl>
            <c:dLbl>
              <c:idx val="49"/>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3-C1F5-48AE-9103-B3F3B3130D2F}"/>
                </c:ext>
              </c:extLst>
            </c:dLbl>
            <c:dLbl>
              <c:idx val="50"/>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4-C1F5-48AE-9103-B3F3B3130D2F}"/>
                </c:ext>
              </c:extLst>
            </c:dLbl>
            <c:dLbl>
              <c:idx val="51"/>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5-C1F5-48AE-9103-B3F3B3130D2F}"/>
                </c:ext>
              </c:extLst>
            </c:dLbl>
            <c:dLbl>
              <c:idx val="52"/>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6-C1F5-48AE-9103-B3F3B3130D2F}"/>
                </c:ext>
              </c:extLst>
            </c:dLbl>
            <c:dLbl>
              <c:idx val="53"/>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7-C1F5-48AE-9103-B3F3B3130D2F}"/>
                </c:ext>
              </c:extLst>
            </c:dLbl>
            <c:dLbl>
              <c:idx val="54"/>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8-C1F5-48AE-9103-B3F3B3130D2F}"/>
                </c:ext>
              </c:extLst>
            </c:dLbl>
            <c:dLbl>
              <c:idx val="55"/>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9-C1F5-48AE-9103-B3F3B3130D2F}"/>
                </c:ext>
              </c:extLst>
            </c:dLbl>
            <c:dLbl>
              <c:idx val="56"/>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A-C1F5-48AE-9103-B3F3B3130D2F}"/>
                </c:ext>
              </c:extLst>
            </c:dLbl>
            <c:dLbl>
              <c:idx val="57"/>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B-C1F5-48AE-9103-B3F3B3130D2F}"/>
                </c:ext>
              </c:extLst>
            </c:dLbl>
            <c:dLbl>
              <c:idx val="58"/>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C-C1F5-48AE-9103-B3F3B3130D2F}"/>
                </c:ext>
              </c:extLst>
            </c:dLbl>
            <c:dLbl>
              <c:idx val="59"/>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D-C1F5-48AE-9103-B3F3B3130D2F}"/>
                </c:ext>
              </c:extLst>
            </c:dLbl>
            <c:dLbl>
              <c:idx val="60"/>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E-C1F5-48AE-9103-B3F3B3130D2F}"/>
                </c:ext>
              </c:extLst>
            </c:dLbl>
            <c:dLbl>
              <c:idx val="61"/>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F-C1F5-48AE-9103-B3F3B3130D2F}"/>
                </c:ext>
              </c:extLst>
            </c:dLbl>
            <c:dLbl>
              <c:idx val="62"/>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0-C1F5-48AE-9103-B3F3B3130D2F}"/>
                </c:ext>
              </c:extLst>
            </c:dLbl>
            <c:dLbl>
              <c:idx val="63"/>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1-C1F5-48AE-9103-B3F3B3130D2F}"/>
                </c:ext>
              </c:extLst>
            </c:dLbl>
            <c:dLbl>
              <c:idx val="64"/>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2-C1F5-48AE-9103-B3F3B3130D2F}"/>
                </c:ext>
              </c:extLst>
            </c:dLbl>
            <c:dLbl>
              <c:idx val="65"/>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3-C1F5-48AE-9103-B3F3B3130D2F}"/>
                </c:ext>
              </c:extLst>
            </c:dLbl>
            <c:dLbl>
              <c:idx val="66"/>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4-C1F5-48AE-9103-B3F3B3130D2F}"/>
                </c:ext>
              </c:extLst>
            </c:dLbl>
            <c:dLbl>
              <c:idx val="67"/>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5-C1F5-48AE-9103-B3F3B3130D2F}"/>
                </c:ext>
              </c:extLst>
            </c:dLbl>
            <c:dLbl>
              <c:idx val="68"/>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6-C1F5-48AE-9103-B3F3B3130D2F}"/>
                </c:ext>
              </c:extLst>
            </c:dLbl>
            <c:dLbl>
              <c:idx val="69"/>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7-C1F5-48AE-9103-B3F3B3130D2F}"/>
                </c:ext>
              </c:extLst>
            </c:dLbl>
            <c:dLbl>
              <c:idx val="70"/>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8-C1F5-48AE-9103-B3F3B3130D2F}"/>
                </c:ext>
              </c:extLst>
            </c:dLbl>
            <c:dLbl>
              <c:idx val="71"/>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9-C1F5-48AE-9103-B3F3B3130D2F}"/>
                </c:ext>
              </c:extLst>
            </c:dLbl>
            <c:dLbl>
              <c:idx val="72"/>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A-C1F5-48AE-9103-B3F3B3130D2F}"/>
                </c:ext>
              </c:extLst>
            </c:dLbl>
            <c:dLbl>
              <c:idx val="73"/>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B-C1F5-48AE-9103-B3F3B3130D2F}"/>
                </c:ext>
              </c:extLst>
            </c:dLbl>
            <c:dLbl>
              <c:idx val="74"/>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C-C1F5-48AE-9103-B3F3B3130D2F}"/>
                </c:ext>
              </c:extLst>
            </c:dLbl>
            <c:dLbl>
              <c:idx val="75"/>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D-C1F5-48AE-9103-B3F3B3130D2F}"/>
                </c:ext>
              </c:extLst>
            </c:dLbl>
            <c:dLbl>
              <c:idx val="76"/>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E-C1F5-48AE-9103-B3F3B3130D2F}"/>
                </c:ext>
              </c:extLst>
            </c:dLbl>
            <c:dLbl>
              <c:idx val="77"/>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F-C1F5-48AE-9103-B3F3B3130D2F}"/>
                </c:ext>
              </c:extLst>
            </c:dLbl>
            <c:dLbl>
              <c:idx val="78"/>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50-C1F5-48AE-9103-B3F3B3130D2F}"/>
                </c:ext>
              </c:extLst>
            </c:dLbl>
            <c:dLbl>
              <c:idx val="79"/>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51-C1F5-48AE-9103-B3F3B3130D2F}"/>
                </c:ext>
              </c:extLst>
            </c:dLbl>
            <c:dLbl>
              <c:idx val="80"/>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52-C1F5-48AE-9103-B3F3B3130D2F}"/>
                </c:ext>
              </c:extLst>
            </c:dLbl>
            <c:dLbl>
              <c:idx val="81"/>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53-C1F5-48AE-9103-B3F3B3130D2F}"/>
                </c:ext>
              </c:extLst>
            </c:dLbl>
            <c:dLbl>
              <c:idx val="82"/>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54-C1F5-48AE-9103-B3F3B3130D2F}"/>
                </c:ext>
              </c:extLst>
            </c:dLbl>
            <c:dLbl>
              <c:idx val="83"/>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55-C1F5-48AE-9103-B3F3B3130D2F}"/>
                </c:ext>
              </c:extLst>
            </c:dLbl>
            <c:dLbl>
              <c:idx val="84"/>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56-C1F5-48AE-9103-B3F3B3130D2F}"/>
                </c:ext>
              </c:extLst>
            </c:dLbl>
            <c:dLbl>
              <c:idx val="85"/>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57-C1F5-48AE-9103-B3F3B3130D2F}"/>
                </c:ext>
              </c:extLst>
            </c:dLbl>
            <c:dLbl>
              <c:idx val="86"/>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58-C1F5-48AE-9103-B3F3B3130D2F}"/>
                </c:ext>
              </c:extLst>
            </c:dLbl>
            <c:dLbl>
              <c:idx val="87"/>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59-C1F5-48AE-9103-B3F3B3130D2F}"/>
                </c:ext>
              </c:extLst>
            </c:dLbl>
            <c:dLbl>
              <c:idx val="88"/>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5A-C1F5-48AE-9103-B3F3B3130D2F}"/>
                </c:ext>
              </c:extLst>
            </c:dLbl>
            <c:dLbl>
              <c:idx val="89"/>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5B-C1F5-48AE-9103-B3F3B3130D2F}"/>
                </c:ext>
              </c:extLst>
            </c:dLbl>
            <c:dLbl>
              <c:idx val="90"/>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5C-C1F5-48AE-9103-B3F3B3130D2F}"/>
                </c:ext>
              </c:extLst>
            </c:dLbl>
            <c:dLbl>
              <c:idx val="91"/>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5D-C1F5-48AE-9103-B3F3B3130D2F}"/>
                </c:ext>
              </c:extLst>
            </c:dLbl>
            <c:dLbl>
              <c:idx val="92"/>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5E-C1F5-48AE-9103-B3F3B3130D2F}"/>
                </c:ext>
              </c:extLst>
            </c:dLbl>
            <c:dLbl>
              <c:idx val="93"/>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5F-C1F5-48AE-9103-B3F3B3130D2F}"/>
                </c:ext>
              </c:extLst>
            </c:dLbl>
            <c:dLbl>
              <c:idx val="94"/>
              <c:tx>
                <c:rich>
                  <a:bodyPr/>
                  <a:lstStyle/>
                  <a:p>
                    <a:endParaRPr lang="en-GB"/>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60-C1F5-48AE-9103-B3F3B3130D2F}"/>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'3c_Heatmap View'!$C$6:$C$100</c:f>
              <c:numCache>
                <c:formatCode>General</c:formatCode>
                <c:ptCount val="95"/>
                <c:pt idx="0">
                  <c:v>5</c:v>
                </c:pt>
                <c:pt idx="1">
                  <c:v>3</c:v>
                </c:pt>
                <c:pt idx="2">
                  <c:v>5</c:v>
                </c:pt>
                <c:pt idx="3">
                  <c:v>3</c:v>
                </c:pt>
                <c:pt idx="4">
                  <c:v>2</c:v>
                </c:pt>
                <c:pt idx="5">
                  <c:v>4</c:v>
                </c:pt>
                <c:pt idx="6">
                  <c:v>5</c:v>
                </c:pt>
                <c:pt idx="7">
                  <c:v>3</c:v>
                </c:pt>
                <c:pt idx="8">
                  <c:v>3</c:v>
                </c:pt>
                <c:pt idx="9">
                  <c:v>3</c:v>
                </c:pt>
                <c:pt idx="10">
                  <c:v>5</c:v>
                </c:pt>
                <c:pt idx="11">
                  <c:v>4</c:v>
                </c:pt>
                <c:pt idx="12">
                  <c:v>5</c:v>
                </c:pt>
                <c:pt idx="13">
                  <c:v>3</c:v>
                </c:pt>
                <c:pt idx="14">
                  <c:v>3</c:v>
                </c:pt>
                <c:pt idx="15">
                  <c:v>3</c:v>
                </c:pt>
              </c:numCache>
            </c:numRef>
          </c:xVal>
          <c:yVal>
            <c:numRef>
              <c:f>'3c_Heatmap View'!$D$6:$D$100</c:f>
              <c:numCache>
                <c:formatCode>0</c:formatCode>
                <c:ptCount val="95"/>
                <c:pt idx="0">
                  <c:v>4.8499999999999996</c:v>
                </c:pt>
                <c:pt idx="1">
                  <c:v>1.95</c:v>
                </c:pt>
                <c:pt idx="2">
                  <c:v>4.95</c:v>
                </c:pt>
                <c:pt idx="3">
                  <c:v>2.0499999999999998</c:v>
                </c:pt>
                <c:pt idx="4">
                  <c:v>5</c:v>
                </c:pt>
                <c:pt idx="5">
                  <c:v>4.95</c:v>
                </c:pt>
                <c:pt idx="6">
                  <c:v>3</c:v>
                </c:pt>
                <c:pt idx="7">
                  <c:v>3</c:v>
                </c:pt>
                <c:pt idx="8">
                  <c:v>4</c:v>
                </c:pt>
                <c:pt idx="9">
                  <c:v>4.8499999999999996</c:v>
                </c:pt>
                <c:pt idx="10">
                  <c:v>5.05</c:v>
                </c:pt>
                <c:pt idx="11">
                  <c:v>5.05</c:v>
                </c:pt>
                <c:pt idx="12">
                  <c:v>5.15</c:v>
                </c:pt>
                <c:pt idx="13">
                  <c:v>4.95</c:v>
                </c:pt>
                <c:pt idx="14">
                  <c:v>5.05</c:v>
                </c:pt>
                <c:pt idx="15">
                  <c:v>5.15</c:v>
                </c:pt>
                <c:pt idx="16" formatCode="General">
                  <c:v>0</c:v>
                </c:pt>
                <c:pt idx="17" formatCode="General">
                  <c:v>0</c:v>
                </c:pt>
                <c:pt idx="18" formatCode="General">
                  <c:v>0</c:v>
                </c:pt>
                <c:pt idx="19" formatCode="General">
                  <c:v>0</c:v>
                </c:pt>
                <c:pt idx="20" formatCode="General">
                  <c:v>0</c:v>
                </c:pt>
                <c:pt idx="21" formatCode="General">
                  <c:v>0</c:v>
                </c:pt>
                <c:pt idx="22" formatCode="General">
                  <c:v>0</c:v>
                </c:pt>
                <c:pt idx="23" formatCode="General">
                  <c:v>0</c:v>
                </c:pt>
                <c:pt idx="24" formatCode="General">
                  <c:v>0</c:v>
                </c:pt>
                <c:pt idx="25" formatCode="General">
                  <c:v>0</c:v>
                </c:pt>
                <c:pt idx="26" formatCode="General">
                  <c:v>0</c:v>
                </c:pt>
                <c:pt idx="27" formatCode="General">
                  <c:v>0</c:v>
                </c:pt>
                <c:pt idx="28" formatCode="General">
                  <c:v>0</c:v>
                </c:pt>
                <c:pt idx="29" formatCode="General">
                  <c:v>0</c:v>
                </c:pt>
                <c:pt idx="30" formatCode="General">
                  <c:v>0</c:v>
                </c:pt>
                <c:pt idx="31" formatCode="General">
                  <c:v>0</c:v>
                </c:pt>
                <c:pt idx="32" formatCode="General">
                  <c:v>0</c:v>
                </c:pt>
                <c:pt idx="33" formatCode="General">
                  <c:v>0</c:v>
                </c:pt>
                <c:pt idx="34" formatCode="General">
                  <c:v>0</c:v>
                </c:pt>
                <c:pt idx="35" formatCode="General">
                  <c:v>0</c:v>
                </c:pt>
                <c:pt idx="36" formatCode="General">
                  <c:v>0</c:v>
                </c:pt>
                <c:pt idx="37" formatCode="General">
                  <c:v>0</c:v>
                </c:pt>
                <c:pt idx="38" formatCode="General">
                  <c:v>0</c:v>
                </c:pt>
                <c:pt idx="39" formatCode="General">
                  <c:v>0</c:v>
                </c:pt>
                <c:pt idx="40" formatCode="General">
                  <c:v>0</c:v>
                </c:pt>
                <c:pt idx="41" formatCode="General">
                  <c:v>0</c:v>
                </c:pt>
                <c:pt idx="42" formatCode="General">
                  <c:v>0</c:v>
                </c:pt>
                <c:pt idx="43" formatCode="General">
                  <c:v>0</c:v>
                </c:pt>
                <c:pt idx="44" formatCode="General">
                  <c:v>0</c:v>
                </c:pt>
                <c:pt idx="45" formatCode="General">
                  <c:v>0</c:v>
                </c:pt>
                <c:pt idx="46" formatCode="General">
                  <c:v>0</c:v>
                </c:pt>
                <c:pt idx="47" formatCode="General">
                  <c:v>0</c:v>
                </c:pt>
                <c:pt idx="48" formatCode="General">
                  <c:v>0</c:v>
                </c:pt>
                <c:pt idx="49" formatCode="General">
                  <c:v>0</c:v>
                </c:pt>
                <c:pt idx="50" formatCode="General">
                  <c:v>0</c:v>
                </c:pt>
                <c:pt idx="51" formatCode="General">
                  <c:v>0</c:v>
                </c:pt>
                <c:pt idx="52" formatCode="General">
                  <c:v>0</c:v>
                </c:pt>
                <c:pt idx="53" formatCode="General">
                  <c:v>0</c:v>
                </c:pt>
                <c:pt idx="54" formatCode="General">
                  <c:v>0</c:v>
                </c:pt>
                <c:pt idx="55" formatCode="General">
                  <c:v>0</c:v>
                </c:pt>
                <c:pt idx="56" formatCode="General">
                  <c:v>0</c:v>
                </c:pt>
                <c:pt idx="57" formatCode="General">
                  <c:v>0</c:v>
                </c:pt>
                <c:pt idx="58" formatCode="General">
                  <c:v>0</c:v>
                </c:pt>
                <c:pt idx="59" formatCode="General">
                  <c:v>0</c:v>
                </c:pt>
                <c:pt idx="60" formatCode="General">
                  <c:v>0</c:v>
                </c:pt>
                <c:pt idx="61" formatCode="General">
                  <c:v>0</c:v>
                </c:pt>
                <c:pt idx="62" formatCode="General">
                  <c:v>0</c:v>
                </c:pt>
                <c:pt idx="63" formatCode="General">
                  <c:v>0</c:v>
                </c:pt>
                <c:pt idx="64" formatCode="General">
                  <c:v>0</c:v>
                </c:pt>
                <c:pt idx="65" formatCode="General">
                  <c:v>0</c:v>
                </c:pt>
                <c:pt idx="66" formatCode="General">
                  <c:v>0</c:v>
                </c:pt>
                <c:pt idx="67" formatCode="General">
                  <c:v>0</c:v>
                </c:pt>
                <c:pt idx="68" formatCode="General">
                  <c:v>0</c:v>
                </c:pt>
                <c:pt idx="69" formatCode="General">
                  <c:v>0</c:v>
                </c:pt>
                <c:pt idx="70" formatCode="General">
                  <c:v>0</c:v>
                </c:pt>
                <c:pt idx="71" formatCode="General">
                  <c:v>0</c:v>
                </c:pt>
                <c:pt idx="72" formatCode="General">
                  <c:v>0</c:v>
                </c:pt>
                <c:pt idx="73" formatCode="General">
                  <c:v>0</c:v>
                </c:pt>
                <c:pt idx="74" formatCode="General">
                  <c:v>0</c:v>
                </c:pt>
                <c:pt idx="75" formatCode="General">
                  <c:v>0</c:v>
                </c:pt>
                <c:pt idx="76" formatCode="General">
                  <c:v>0</c:v>
                </c:pt>
                <c:pt idx="77" formatCode="General">
                  <c:v>0</c:v>
                </c:pt>
                <c:pt idx="78" formatCode="General">
                  <c:v>0</c:v>
                </c:pt>
                <c:pt idx="79" formatCode="General">
                  <c:v>0</c:v>
                </c:pt>
                <c:pt idx="80" formatCode="General">
                  <c:v>0</c:v>
                </c:pt>
                <c:pt idx="81" formatCode="General">
                  <c:v>0</c:v>
                </c:pt>
                <c:pt idx="82" formatCode="General">
                  <c:v>0</c:v>
                </c:pt>
                <c:pt idx="83" formatCode="General">
                  <c:v>0</c:v>
                </c:pt>
                <c:pt idx="84" formatCode="General">
                  <c:v>0</c:v>
                </c:pt>
                <c:pt idx="85" formatCode="General">
                  <c:v>0</c:v>
                </c:pt>
                <c:pt idx="86" formatCode="General">
                  <c:v>0</c:v>
                </c:pt>
                <c:pt idx="87" formatCode="General">
                  <c:v>0</c:v>
                </c:pt>
                <c:pt idx="88" formatCode="General">
                  <c:v>0</c:v>
                </c:pt>
                <c:pt idx="89" formatCode="General">
                  <c:v>0</c:v>
                </c:pt>
                <c:pt idx="90" formatCode="General">
                  <c:v>0</c:v>
                </c:pt>
                <c:pt idx="91" formatCode="General">
                  <c:v>0</c:v>
                </c:pt>
                <c:pt idx="92" formatCode="General">
                  <c:v>0</c:v>
                </c:pt>
                <c:pt idx="93" formatCode="General">
                  <c:v>0</c:v>
                </c:pt>
                <c:pt idx="94" formatCode="General">
                  <c:v>0</c:v>
                </c:pt>
              </c:numCache>
            </c:numRef>
          </c:yVal>
          <c:smooth val="0"/>
          <c:extLst>
            <c:ext xmlns:c15="http://schemas.microsoft.com/office/drawing/2012/chart" uri="{02D57815-91ED-43cb-92C2-25804820EDAC}">
              <c15:datalabelsRange>
                <c15:f>'3c_Heatmap View'!$A$6:$A$40</c15:f>
                <c15:dlblRangeCache>
                  <c:ptCount val="35"/>
                  <c:pt idx="0">
                    <c:v>Community Freedom of Assembly</c:v>
                  </c:pt>
                  <c:pt idx="1">
                    <c:v>Community Freedom of Expression</c:v>
                  </c:pt>
                  <c:pt idx="2">
                    <c:v>Human Rights Defenders</c:v>
                  </c:pt>
                  <c:pt idx="3">
                    <c:v>Community Food Security</c:v>
                  </c:pt>
                  <c:pt idx="4">
                    <c:v>Community Housing</c:v>
                  </c:pt>
                  <c:pt idx="5">
                    <c:v>Community Impact Proximity</c:v>
                  </c:pt>
                  <c:pt idx="6">
                    <c:v>Community Land Access</c:v>
                  </c:pt>
                  <c:pt idx="7">
                    <c:v>Local Workforce Development</c:v>
                  </c:pt>
                  <c:pt idx="8">
                    <c:v>Indigenous Cultural Rights</c:v>
                  </c:pt>
                  <c:pt idx="9">
                    <c:v>Indigenous Consent (FPIC)</c:v>
                  </c:pt>
                  <c:pt idx="10">
                    <c:v>Indigenous Self-Determination</c:v>
                  </c:pt>
                  <c:pt idx="11">
                    <c:v>Climate-Biodiversity Link</c:v>
                  </c:pt>
                  <c:pt idx="12">
                    <c:v>Mining &amp; Extraction Impact</c:v>
                  </c:pt>
                  <c:pt idx="13">
                    <c:v>Freshwater Use Change</c:v>
                  </c:pt>
                  <c:pt idx="14">
                    <c:v>Invasive Species</c:v>
                  </c:pt>
                  <c:pt idx="15">
                    <c:v>Land/Water Use Change</c:v>
                  </c:pt>
                </c15:dlblRangeCache>
              </c15:datalabelsRange>
            </c:ext>
            <c:ext xmlns:c16="http://schemas.microsoft.com/office/drawing/2014/chart" uri="{C3380CC4-5D6E-409C-BE32-E72D297353CC}">
              <c16:uniqueId val="{00000001-C1F5-48AE-9103-B3F3B3130D2F}"/>
            </c:ext>
          </c:extLst>
        </c:ser>
        <c:dLbls>
          <c:showLegendKey val="0"/>
          <c:showVal val="0"/>
          <c:showCatName val="0"/>
          <c:showSerName val="0"/>
          <c:showPercent val="0"/>
          <c:showBubbleSize val="0"/>
        </c:dLbls>
        <c:axId val="972007039"/>
        <c:axId val="971992159"/>
      </c:scatterChart>
      <c:valAx>
        <c:axId val="972007039"/>
        <c:scaling>
          <c:orientation val="minMax"/>
          <c:max val="6"/>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en-GB"/>
                  <a:t>Business Impact</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971992159"/>
        <c:crosses val="autoZero"/>
        <c:crossBetween val="midCat"/>
      </c:valAx>
      <c:valAx>
        <c:axId val="97199215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en-GB"/>
                  <a:t>Stakeholder Impact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972007039"/>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sz="1200"/>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9526</xdr:colOff>
      <xdr:row>148</xdr:row>
      <xdr:rowOff>85727</xdr:rowOff>
    </xdr:from>
    <xdr:to>
      <xdr:col>7</xdr:col>
      <xdr:colOff>240846</xdr:colOff>
      <xdr:row>148</xdr:row>
      <xdr:rowOff>2871107</xdr:rowOff>
    </xdr:to>
    <xdr:grpSp>
      <xdr:nvGrpSpPr>
        <xdr:cNvPr id="2" name="Group 1">
          <a:extLst>
            <a:ext uri="{FF2B5EF4-FFF2-40B4-BE49-F238E27FC236}">
              <a16:creationId xmlns:a16="http://schemas.microsoft.com/office/drawing/2014/main" id="{19DFADD2-3135-4497-B35B-2949BE90BCE0}"/>
            </a:ext>
          </a:extLst>
        </xdr:cNvPr>
        <xdr:cNvGrpSpPr/>
      </xdr:nvGrpSpPr>
      <xdr:grpSpPr>
        <a:xfrm>
          <a:off x="9526" y="30935521"/>
          <a:ext cx="4467144" cy="2785380"/>
          <a:chOff x="1333500" y="190500"/>
          <a:chExt cx="9019561" cy="4740137"/>
        </a:xfrm>
      </xdr:grpSpPr>
      <xdr:sp macro="" textlink="">
        <xdr:nvSpPr>
          <xdr:cNvPr id="3" name="Rectangle 2">
            <a:extLst>
              <a:ext uri="{FF2B5EF4-FFF2-40B4-BE49-F238E27FC236}">
                <a16:creationId xmlns:a16="http://schemas.microsoft.com/office/drawing/2014/main" id="{AD859D4D-9C2B-43F1-610C-8BF2125B98E1}"/>
              </a:ext>
            </a:extLst>
          </xdr:cNvPr>
          <xdr:cNvSpPr/>
        </xdr:nvSpPr>
        <xdr:spPr>
          <a:xfrm>
            <a:off x="1333500" y="190500"/>
            <a:ext cx="3322162" cy="1815493"/>
          </a:xfrm>
          <a:prstGeom prst="rect">
            <a:avLst/>
          </a:prstGeom>
          <a:solidFill>
            <a:schemeClr val="bg1">
              <a:lumMod val="65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GB" sz="1050" b="1"/>
              <a:t>CIBJO ESG Principles (2024)</a:t>
            </a:r>
          </a:p>
          <a:p>
            <a:pPr algn="ctr">
              <a:spcBef>
                <a:spcPts val="600"/>
              </a:spcBef>
            </a:pPr>
            <a:r>
              <a:rPr lang="en-GB" sz="1000" i="1"/>
              <a:t>Establishes fundamental ESG principles and introduces the ESG Wheel framework</a:t>
            </a:r>
          </a:p>
        </xdr:txBody>
      </xdr:sp>
      <xdr:sp macro="" textlink="">
        <xdr:nvSpPr>
          <xdr:cNvPr id="4" name="Rectangle 3">
            <a:extLst>
              <a:ext uri="{FF2B5EF4-FFF2-40B4-BE49-F238E27FC236}">
                <a16:creationId xmlns:a16="http://schemas.microsoft.com/office/drawing/2014/main" id="{02731339-7D7C-75B4-DEA1-EAA32F98AF97}"/>
              </a:ext>
            </a:extLst>
          </xdr:cNvPr>
          <xdr:cNvSpPr/>
        </xdr:nvSpPr>
        <xdr:spPr>
          <a:xfrm>
            <a:off x="4184240" y="3115144"/>
            <a:ext cx="3322162" cy="1815493"/>
          </a:xfrm>
          <a:prstGeom prst="rect">
            <a:avLst/>
          </a:prstGeom>
          <a:solidFill>
            <a:schemeClr val="tx2">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GB" sz="1050" b="1"/>
              <a:t>CIBJO Double Materiality Assessment (DMA) Guide (This Document)</a:t>
            </a:r>
          </a:p>
          <a:p>
            <a:pPr algn="ctr">
              <a:spcBef>
                <a:spcPts val="600"/>
              </a:spcBef>
            </a:pPr>
            <a:r>
              <a:rPr lang="en-GB" sz="1000" i="1"/>
              <a:t>Identifies which ESG topics are most material to your specific operations</a:t>
            </a:r>
          </a:p>
        </xdr:txBody>
      </xdr:sp>
      <xdr:sp macro="" textlink="">
        <xdr:nvSpPr>
          <xdr:cNvPr id="5" name="Rectangle 4">
            <a:extLst>
              <a:ext uri="{FF2B5EF4-FFF2-40B4-BE49-F238E27FC236}">
                <a16:creationId xmlns:a16="http://schemas.microsoft.com/office/drawing/2014/main" id="{A28551FC-CBFE-9F50-4519-94853F44FBF9}"/>
              </a:ext>
            </a:extLst>
          </xdr:cNvPr>
          <xdr:cNvSpPr/>
        </xdr:nvSpPr>
        <xdr:spPr>
          <a:xfrm>
            <a:off x="7030899" y="235556"/>
            <a:ext cx="3322162" cy="1815493"/>
          </a:xfrm>
          <a:prstGeom prst="rect">
            <a:avLst/>
          </a:prstGeom>
          <a:solidFill>
            <a:schemeClr val="bg1">
              <a:lumMod val="65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GB" sz="1050" b="1"/>
              <a:t>CIBJO ESG Measurement Guidelines (2025)</a:t>
            </a:r>
          </a:p>
          <a:p>
            <a:pPr algn="ctr">
              <a:spcBef>
                <a:spcPts val="600"/>
              </a:spcBef>
            </a:pPr>
            <a:r>
              <a:rPr lang="en-GB" sz="1000" i="1"/>
              <a:t>Provides specific metrics and measurement approaches for data collection</a:t>
            </a:r>
          </a:p>
        </xdr:txBody>
      </xdr:sp>
      <xdr:sp macro="" textlink="">
        <xdr:nvSpPr>
          <xdr:cNvPr id="6" name="Arrow: Right 5">
            <a:extLst>
              <a:ext uri="{FF2B5EF4-FFF2-40B4-BE49-F238E27FC236}">
                <a16:creationId xmlns:a16="http://schemas.microsoft.com/office/drawing/2014/main" id="{B81301DD-E55E-A65B-CEFD-FC708B90EE22}"/>
              </a:ext>
            </a:extLst>
          </xdr:cNvPr>
          <xdr:cNvSpPr/>
        </xdr:nvSpPr>
        <xdr:spPr>
          <a:xfrm rot="18000000">
            <a:off x="7130272" y="2306411"/>
            <a:ext cx="783772" cy="501650"/>
          </a:xfrm>
          <a:prstGeom prst="rightArrow">
            <a:avLst/>
          </a:prstGeom>
          <a:solidFill>
            <a:schemeClr val="tx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sz="1050"/>
          </a:p>
        </xdr:txBody>
      </xdr:sp>
      <xdr:sp macro="" textlink="">
        <xdr:nvSpPr>
          <xdr:cNvPr id="7" name="TextBox 14">
            <a:extLst>
              <a:ext uri="{FF2B5EF4-FFF2-40B4-BE49-F238E27FC236}">
                <a16:creationId xmlns:a16="http://schemas.microsoft.com/office/drawing/2014/main" id="{42444E3C-F39A-8ABB-6E26-58A893CE8AE9}"/>
              </a:ext>
            </a:extLst>
          </xdr:cNvPr>
          <xdr:cNvSpPr txBox="1"/>
        </xdr:nvSpPr>
        <xdr:spPr>
          <a:xfrm>
            <a:off x="2236227" y="2424565"/>
            <a:ext cx="2075543" cy="1613666"/>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180975" indent="-180975">
              <a:lnSpc>
                <a:spcPct val="110000"/>
              </a:lnSpc>
              <a:spcBef>
                <a:spcPts val="600"/>
              </a:spcBef>
              <a:spcAft>
                <a:spcPts val="600"/>
              </a:spcAft>
              <a:buClr>
                <a:schemeClr val="tx1"/>
              </a:buClr>
              <a:buFont typeface="Arial" panose="020B0604020202020204" pitchFamily="34" charset="0"/>
              <a:buChar char="•"/>
            </a:pPr>
            <a:r>
              <a:rPr lang="en-GB" sz="1000"/>
              <a:t>ESG Wheel provides foundation for topic longlist generation</a:t>
            </a:r>
          </a:p>
        </xdr:txBody>
      </xdr:sp>
      <xdr:sp macro="" textlink="">
        <xdr:nvSpPr>
          <xdr:cNvPr id="8" name="TextBox 16">
            <a:extLst>
              <a:ext uri="{FF2B5EF4-FFF2-40B4-BE49-F238E27FC236}">
                <a16:creationId xmlns:a16="http://schemas.microsoft.com/office/drawing/2014/main" id="{088F70AB-0CDB-09A6-617B-DECB83C854A6}"/>
              </a:ext>
            </a:extLst>
          </xdr:cNvPr>
          <xdr:cNvSpPr txBox="1"/>
        </xdr:nvSpPr>
        <xdr:spPr>
          <a:xfrm>
            <a:off x="7918246" y="2424565"/>
            <a:ext cx="2075543" cy="1319544"/>
          </a:xfrm>
          <a:prstGeom prst="rect">
            <a:avLst/>
          </a:prstGeom>
          <a:noFill/>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180975" indent="-180975">
              <a:lnSpc>
                <a:spcPct val="110000"/>
              </a:lnSpc>
              <a:spcBef>
                <a:spcPts val="600"/>
              </a:spcBef>
              <a:spcAft>
                <a:spcPts val="600"/>
              </a:spcAft>
              <a:buClr>
                <a:schemeClr val="tx1"/>
              </a:buClr>
              <a:buFont typeface="Arial" panose="020B0604020202020204" pitchFamily="34" charset="0"/>
              <a:buChar char="•"/>
            </a:pPr>
            <a:r>
              <a:rPr lang="en-GB" sz="1000"/>
              <a:t>Material topics used to select appropriate metrics</a:t>
            </a:r>
          </a:p>
        </xdr:txBody>
      </xdr:sp>
      <xdr:sp macro="" textlink="">
        <xdr:nvSpPr>
          <xdr:cNvPr id="9" name="Arrow: Right 8">
            <a:extLst>
              <a:ext uri="{FF2B5EF4-FFF2-40B4-BE49-F238E27FC236}">
                <a16:creationId xmlns:a16="http://schemas.microsoft.com/office/drawing/2014/main" id="{43FC81AE-ADD9-A1F2-97C4-802902B2DB80}"/>
              </a:ext>
            </a:extLst>
          </xdr:cNvPr>
          <xdr:cNvSpPr/>
        </xdr:nvSpPr>
        <xdr:spPr>
          <a:xfrm rot="3600000">
            <a:off x="3919885" y="2256314"/>
            <a:ext cx="783772" cy="501650"/>
          </a:xfrm>
          <a:prstGeom prst="rightArrow">
            <a:avLst/>
          </a:prstGeom>
          <a:solidFill>
            <a:schemeClr val="tx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sz="1050"/>
          </a:p>
        </xdr:txBody>
      </xdr:sp>
      <xdr:sp macro="" textlink="">
        <xdr:nvSpPr>
          <xdr:cNvPr id="10" name="TextBox 22">
            <a:extLst>
              <a:ext uri="{FF2B5EF4-FFF2-40B4-BE49-F238E27FC236}">
                <a16:creationId xmlns:a16="http://schemas.microsoft.com/office/drawing/2014/main" id="{CDD235D1-4DE1-FD19-723B-08DCF419203F}"/>
              </a:ext>
            </a:extLst>
          </xdr:cNvPr>
          <xdr:cNvSpPr txBox="1"/>
        </xdr:nvSpPr>
        <xdr:spPr>
          <a:xfrm>
            <a:off x="4799673" y="824128"/>
            <a:ext cx="2087214" cy="1319544"/>
          </a:xfrm>
          <a:prstGeom prst="rect">
            <a:avLst/>
          </a:prstGeom>
          <a:noFill/>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180975" indent="-180975">
              <a:lnSpc>
                <a:spcPct val="110000"/>
              </a:lnSpc>
              <a:spcBef>
                <a:spcPts val="600"/>
              </a:spcBef>
              <a:spcAft>
                <a:spcPts val="600"/>
              </a:spcAft>
              <a:buClr>
                <a:schemeClr val="tx1"/>
              </a:buClr>
              <a:buFont typeface="Arial" panose="020B0604020202020204" pitchFamily="34" charset="0"/>
              <a:buChar char="•"/>
            </a:pPr>
            <a:r>
              <a:rPr lang="en-GB" sz="1000"/>
              <a:t>Measurement guideline used to select metrics to assess results</a:t>
            </a:r>
          </a:p>
        </xdr:txBody>
      </xdr:sp>
      <xdr:sp macro="" textlink="">
        <xdr:nvSpPr>
          <xdr:cNvPr id="11" name="Arrow: Right 10">
            <a:extLst>
              <a:ext uri="{FF2B5EF4-FFF2-40B4-BE49-F238E27FC236}">
                <a16:creationId xmlns:a16="http://schemas.microsoft.com/office/drawing/2014/main" id="{88BC540C-4864-BB2F-51EC-DD062D1AC02E}"/>
              </a:ext>
            </a:extLst>
          </xdr:cNvPr>
          <xdr:cNvSpPr/>
        </xdr:nvSpPr>
        <xdr:spPr>
          <a:xfrm>
            <a:off x="5429661" y="307212"/>
            <a:ext cx="783771" cy="501649"/>
          </a:xfrm>
          <a:prstGeom prst="rightArrow">
            <a:avLst/>
          </a:prstGeom>
          <a:solidFill>
            <a:schemeClr val="tx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sz="1050"/>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228120</xdr:colOff>
      <xdr:row>4</xdr:row>
      <xdr:rowOff>22413</xdr:rowOff>
    </xdr:from>
    <xdr:to>
      <xdr:col>26</xdr:col>
      <xdr:colOff>86444</xdr:colOff>
      <xdr:row>40</xdr:row>
      <xdr:rowOff>1</xdr:rowOff>
    </xdr:to>
    <xdr:graphicFrame macro="">
      <xdr:nvGraphicFramePr>
        <xdr:cNvPr id="4" name="Chart 3">
          <a:extLst>
            <a:ext uri="{FF2B5EF4-FFF2-40B4-BE49-F238E27FC236}">
              <a16:creationId xmlns:a16="http://schemas.microsoft.com/office/drawing/2014/main" id="{EA3115D0-D306-A9DB-80E5-A204024D1D5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xdr:col>
      <xdr:colOff>312964</xdr:colOff>
      <xdr:row>3</xdr:row>
      <xdr:rowOff>180975</xdr:rowOff>
    </xdr:from>
    <xdr:to>
      <xdr:col>15</xdr:col>
      <xdr:colOff>122464</xdr:colOff>
      <xdr:row>39</xdr:row>
      <xdr:rowOff>57150</xdr:rowOff>
    </xdr:to>
    <xdr:grpSp>
      <xdr:nvGrpSpPr>
        <xdr:cNvPr id="2" name="Group 678">
          <a:extLst>
            <a:ext uri="{FF2B5EF4-FFF2-40B4-BE49-F238E27FC236}">
              <a16:creationId xmlns:a16="http://schemas.microsoft.com/office/drawing/2014/main" id="{94CE8679-BA6B-4C59-A3DD-60A34824D414}"/>
            </a:ext>
          </a:extLst>
        </xdr:cNvPr>
        <xdr:cNvGrpSpPr>
          <a:grpSpLocks/>
        </xdr:cNvGrpSpPr>
      </xdr:nvGrpSpPr>
      <xdr:grpSpPr bwMode="auto">
        <a:xfrm>
          <a:off x="3416993" y="752475"/>
          <a:ext cx="7676030" cy="7675469"/>
          <a:chOff x="5034643" y="381000"/>
          <a:chExt cx="7767405" cy="7692166"/>
        </a:xfrm>
      </xdr:grpSpPr>
      <xdr:sp macro="" textlink="">
        <xdr:nvSpPr>
          <xdr:cNvPr id="3" name="Freeform 5">
            <a:extLst>
              <a:ext uri="{FF2B5EF4-FFF2-40B4-BE49-F238E27FC236}">
                <a16:creationId xmlns:a16="http://schemas.microsoft.com/office/drawing/2014/main" id="{3823EF9F-9D7B-50DD-D8E0-06F905C45EFF}"/>
              </a:ext>
            </a:extLst>
          </xdr:cNvPr>
          <xdr:cNvSpPr>
            <a:spLocks/>
          </xdr:cNvSpPr>
        </xdr:nvSpPr>
        <xdr:spPr bwMode="auto">
          <a:xfrm>
            <a:off x="10410094" y="3621419"/>
            <a:ext cx="1380645" cy="1220132"/>
          </a:xfrm>
          <a:custGeom>
            <a:avLst/>
            <a:gdLst>
              <a:gd name="T0" fmla="*/ 2147483646 w 396"/>
              <a:gd name="T1" fmla="*/ 2102696438 h 355"/>
              <a:gd name="T2" fmla="*/ 2147483646 w 396"/>
              <a:gd name="T3" fmla="*/ 2147483646 h 355"/>
              <a:gd name="T4" fmla="*/ 0 w 396"/>
              <a:gd name="T5" fmla="*/ 2147483646 h 355"/>
              <a:gd name="T6" fmla="*/ 109398684 w 396"/>
              <a:gd name="T7" fmla="*/ 2102696438 h 355"/>
              <a:gd name="T8" fmla="*/ 0 w 396"/>
              <a:gd name="T9" fmla="*/ 1015909399 h 355"/>
              <a:gd name="T10" fmla="*/ 2147483646 w 396"/>
              <a:gd name="T11" fmla="*/ 0 h 355"/>
              <a:gd name="T12" fmla="*/ 2147483646 w 396"/>
              <a:gd name="T13" fmla="*/ 2102696438 h 355"/>
              <a:gd name="T14" fmla="*/ 0 60000 65536"/>
              <a:gd name="T15" fmla="*/ 0 60000 65536"/>
              <a:gd name="T16" fmla="*/ 0 60000 65536"/>
              <a:gd name="T17" fmla="*/ 0 60000 65536"/>
              <a:gd name="T18" fmla="*/ 0 60000 65536"/>
              <a:gd name="T19" fmla="*/ 0 60000 65536"/>
              <a:gd name="T20" fmla="*/ 0 60000 65536"/>
            </a:gdLst>
            <a:ahLst/>
            <a:cxnLst>
              <a:cxn ang="T14">
                <a:pos x="T0" y="T1"/>
              </a:cxn>
              <a:cxn ang="T15">
                <a:pos x="T2" y="T3"/>
              </a:cxn>
              <a:cxn ang="T16">
                <a:pos x="T4" y="T5"/>
              </a:cxn>
              <a:cxn ang="T17">
                <a:pos x="T6" y="T7"/>
              </a:cxn>
              <a:cxn ang="T18">
                <a:pos x="T8" y="T9"/>
              </a:cxn>
              <a:cxn ang="T19">
                <a:pos x="T10" y="T11"/>
              </a:cxn>
              <a:cxn ang="T20">
                <a:pos x="T12" y="T13"/>
              </a:cxn>
            </a:cxnLst>
            <a:rect l="0" t="0" r="r" b="b"/>
            <a:pathLst>
              <a:path w="396" h="355">
                <a:moveTo>
                  <a:pt x="396" y="178"/>
                </a:moveTo>
                <a:cubicBezTo>
                  <a:pt x="396" y="239"/>
                  <a:pt x="390" y="298"/>
                  <a:pt x="377" y="355"/>
                </a:cubicBezTo>
                <a:cubicBezTo>
                  <a:pt x="0" y="269"/>
                  <a:pt x="0" y="269"/>
                  <a:pt x="0" y="269"/>
                </a:cubicBezTo>
                <a:cubicBezTo>
                  <a:pt x="6" y="240"/>
                  <a:pt x="9" y="209"/>
                  <a:pt x="9" y="178"/>
                </a:cubicBezTo>
                <a:cubicBezTo>
                  <a:pt x="9" y="146"/>
                  <a:pt x="6" y="116"/>
                  <a:pt x="0" y="86"/>
                </a:cubicBezTo>
                <a:cubicBezTo>
                  <a:pt x="377" y="0"/>
                  <a:pt x="377" y="0"/>
                  <a:pt x="377" y="0"/>
                </a:cubicBezTo>
                <a:cubicBezTo>
                  <a:pt x="390" y="57"/>
                  <a:pt x="396" y="117"/>
                  <a:pt x="396" y="178"/>
                </a:cubicBezTo>
                <a:close/>
              </a:path>
            </a:pathLst>
          </a:custGeom>
          <a:solidFill>
            <a:srgbClr val="54823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4" name="Freeform 6">
            <a:extLst>
              <a:ext uri="{FF2B5EF4-FFF2-40B4-BE49-F238E27FC236}">
                <a16:creationId xmlns:a16="http://schemas.microsoft.com/office/drawing/2014/main" id="{BB1CE2C5-526B-B01A-E536-E145CD3B54B6}"/>
              </a:ext>
            </a:extLst>
          </xdr:cNvPr>
          <xdr:cNvSpPr>
            <a:spLocks/>
          </xdr:cNvSpPr>
        </xdr:nvSpPr>
        <xdr:spPr bwMode="auto">
          <a:xfrm>
            <a:off x="10124940" y="4591333"/>
            <a:ext cx="1582754" cy="1392127"/>
          </a:xfrm>
          <a:custGeom>
            <a:avLst/>
            <a:gdLst>
              <a:gd name="T0" fmla="*/ 2147483646 w 457"/>
              <a:gd name="T1" fmla="*/ 1011123099 h 406"/>
              <a:gd name="T2" fmla="*/ 2147483646 w 457"/>
              <a:gd name="T3" fmla="*/ 2147483646 h 406"/>
              <a:gd name="T4" fmla="*/ 0 w 457"/>
              <a:gd name="T5" fmla="*/ 1939946119 h 406"/>
              <a:gd name="T6" fmla="*/ 959588770 w 457"/>
              <a:gd name="T7" fmla="*/ 0 h 406"/>
              <a:gd name="T8" fmla="*/ 2147483646 w 457"/>
              <a:gd name="T9" fmla="*/ 1011123099 h 406"/>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457" h="406">
                <a:moveTo>
                  <a:pt x="457" y="86"/>
                </a:moveTo>
                <a:cubicBezTo>
                  <a:pt x="429" y="205"/>
                  <a:pt x="376" y="313"/>
                  <a:pt x="303" y="406"/>
                </a:cubicBezTo>
                <a:cubicBezTo>
                  <a:pt x="0" y="165"/>
                  <a:pt x="0" y="165"/>
                  <a:pt x="0" y="165"/>
                </a:cubicBezTo>
                <a:cubicBezTo>
                  <a:pt x="37" y="117"/>
                  <a:pt x="65" y="61"/>
                  <a:pt x="80" y="0"/>
                </a:cubicBezTo>
                <a:lnTo>
                  <a:pt x="457" y="86"/>
                </a:lnTo>
                <a:close/>
              </a:path>
            </a:pathLst>
          </a:custGeom>
          <a:solidFill>
            <a:srgbClr val="54823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5" name="Freeform 7">
            <a:extLst>
              <a:ext uri="{FF2B5EF4-FFF2-40B4-BE49-F238E27FC236}">
                <a16:creationId xmlns:a16="http://schemas.microsoft.com/office/drawing/2014/main" id="{A9D5F332-49C1-A1EB-32AB-95812EB57A38}"/>
              </a:ext>
            </a:extLst>
          </xdr:cNvPr>
          <xdr:cNvSpPr>
            <a:spLocks/>
          </xdr:cNvSpPr>
        </xdr:nvSpPr>
        <xdr:spPr bwMode="auto">
          <a:xfrm>
            <a:off x="9600515" y="5191858"/>
            <a:ext cx="1543320" cy="1587752"/>
          </a:xfrm>
          <a:custGeom>
            <a:avLst/>
            <a:gdLst>
              <a:gd name="T0" fmla="*/ 2147483646 w 446"/>
              <a:gd name="T1" fmla="*/ 2147483646 h 463"/>
              <a:gd name="T2" fmla="*/ 2011644952 w 446"/>
              <a:gd name="T3" fmla="*/ 2147483646 h 463"/>
              <a:gd name="T4" fmla="*/ 0 w 446"/>
              <a:gd name="T5" fmla="*/ 1340628518 h 463"/>
              <a:gd name="T6" fmla="*/ 1712292778 w 446"/>
              <a:gd name="T7" fmla="*/ 0 h 463"/>
              <a:gd name="T8" fmla="*/ 2147483646 w 446"/>
              <a:gd name="T9" fmla="*/ 2147483646 h 463"/>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446" h="463">
                <a:moveTo>
                  <a:pt x="446" y="241"/>
                </a:moveTo>
                <a:cubicBezTo>
                  <a:pt x="371" y="334"/>
                  <a:pt x="276" y="410"/>
                  <a:pt x="168" y="463"/>
                </a:cubicBezTo>
                <a:cubicBezTo>
                  <a:pt x="0" y="114"/>
                  <a:pt x="0" y="114"/>
                  <a:pt x="0" y="114"/>
                </a:cubicBezTo>
                <a:cubicBezTo>
                  <a:pt x="55" y="86"/>
                  <a:pt x="104" y="47"/>
                  <a:pt x="143" y="0"/>
                </a:cubicBezTo>
                <a:lnTo>
                  <a:pt x="446" y="241"/>
                </a:lnTo>
                <a:close/>
              </a:path>
            </a:pathLst>
          </a:custGeom>
          <a:solidFill>
            <a:srgbClr val="BF9000"/>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6" name="Freeform 8">
            <a:extLst>
              <a:ext uri="{FF2B5EF4-FFF2-40B4-BE49-F238E27FC236}">
                <a16:creationId xmlns:a16="http://schemas.microsoft.com/office/drawing/2014/main" id="{846EB5F1-D4B5-3627-EFD8-58D686ABF513}"/>
              </a:ext>
            </a:extLst>
          </xdr:cNvPr>
          <xdr:cNvSpPr>
            <a:spLocks/>
          </xdr:cNvSpPr>
        </xdr:nvSpPr>
        <xdr:spPr bwMode="auto">
          <a:xfrm>
            <a:off x="8941097" y="5602823"/>
            <a:ext cx="1200528" cy="1467951"/>
          </a:xfrm>
          <a:custGeom>
            <a:avLst/>
            <a:gdLst>
              <a:gd name="T0" fmla="*/ 2147483646 w 346"/>
              <a:gd name="T1" fmla="*/ 2147483646 h 428"/>
              <a:gd name="T2" fmla="*/ 0 w 346"/>
              <a:gd name="T3" fmla="*/ 2147483646 h 428"/>
              <a:gd name="T4" fmla="*/ 0 w 346"/>
              <a:gd name="T5" fmla="*/ 482300789 h 428"/>
              <a:gd name="T6" fmla="*/ 2142952889 w 346"/>
              <a:gd name="T7" fmla="*/ 0 h 428"/>
              <a:gd name="T8" fmla="*/ 2147483646 w 346"/>
              <a:gd name="T9" fmla="*/ 2147483646 h 428"/>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346" h="428">
                <a:moveTo>
                  <a:pt x="346" y="349"/>
                </a:moveTo>
                <a:cubicBezTo>
                  <a:pt x="241" y="399"/>
                  <a:pt x="124" y="427"/>
                  <a:pt x="0" y="428"/>
                </a:cubicBezTo>
                <a:cubicBezTo>
                  <a:pt x="0" y="41"/>
                  <a:pt x="0" y="41"/>
                  <a:pt x="0" y="41"/>
                </a:cubicBezTo>
                <a:cubicBezTo>
                  <a:pt x="63" y="40"/>
                  <a:pt x="124" y="25"/>
                  <a:pt x="178" y="0"/>
                </a:cubicBezTo>
                <a:lnTo>
                  <a:pt x="346" y="349"/>
                </a:lnTo>
                <a:close/>
              </a:path>
            </a:pathLst>
          </a:custGeom>
          <a:solidFill>
            <a:srgbClr val="BF9000"/>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7" name="Freeform 9">
            <a:extLst>
              <a:ext uri="{FF2B5EF4-FFF2-40B4-BE49-F238E27FC236}">
                <a16:creationId xmlns:a16="http://schemas.microsoft.com/office/drawing/2014/main" id="{F494DF4F-53DA-A36A-9168-905E808E6F37}"/>
              </a:ext>
            </a:extLst>
          </xdr:cNvPr>
          <xdr:cNvSpPr>
            <a:spLocks/>
          </xdr:cNvSpPr>
        </xdr:nvSpPr>
        <xdr:spPr bwMode="auto">
          <a:xfrm>
            <a:off x="7692033" y="5602823"/>
            <a:ext cx="1203560" cy="1467951"/>
          </a:xfrm>
          <a:custGeom>
            <a:avLst/>
            <a:gdLst>
              <a:gd name="T0" fmla="*/ 2147483646 w 347"/>
              <a:gd name="T1" fmla="*/ 482300789 h 428"/>
              <a:gd name="T2" fmla="*/ 2147483646 w 347"/>
              <a:gd name="T3" fmla="*/ 2147483646 h 428"/>
              <a:gd name="T4" fmla="*/ 0 w 347"/>
              <a:gd name="T5" fmla="*/ 2147483646 h 428"/>
              <a:gd name="T6" fmla="*/ 2021089403 w 347"/>
              <a:gd name="T7" fmla="*/ 0 h 428"/>
              <a:gd name="T8" fmla="*/ 2147483646 w 347"/>
              <a:gd name="T9" fmla="*/ 482300789 h 428"/>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347" h="428">
                <a:moveTo>
                  <a:pt x="347" y="41"/>
                </a:moveTo>
                <a:cubicBezTo>
                  <a:pt x="347" y="428"/>
                  <a:pt x="347" y="428"/>
                  <a:pt x="347" y="428"/>
                </a:cubicBezTo>
                <a:cubicBezTo>
                  <a:pt x="223" y="427"/>
                  <a:pt x="106" y="399"/>
                  <a:pt x="0" y="349"/>
                </a:cubicBezTo>
                <a:cubicBezTo>
                  <a:pt x="168" y="0"/>
                  <a:pt x="168" y="0"/>
                  <a:pt x="168" y="0"/>
                </a:cubicBezTo>
                <a:cubicBezTo>
                  <a:pt x="223" y="25"/>
                  <a:pt x="283" y="40"/>
                  <a:pt x="347" y="41"/>
                </a:cubicBezTo>
                <a:close/>
              </a:path>
            </a:pathLst>
          </a:custGeom>
          <a:solidFill>
            <a:srgbClr val="BF9000"/>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8" name="Freeform 10">
            <a:extLst>
              <a:ext uri="{FF2B5EF4-FFF2-40B4-BE49-F238E27FC236}">
                <a16:creationId xmlns:a16="http://schemas.microsoft.com/office/drawing/2014/main" id="{27071A64-858B-13B4-D8F6-7B41B59CA94E}"/>
              </a:ext>
            </a:extLst>
          </xdr:cNvPr>
          <xdr:cNvSpPr>
            <a:spLocks/>
          </xdr:cNvSpPr>
        </xdr:nvSpPr>
        <xdr:spPr bwMode="auto">
          <a:xfrm>
            <a:off x="6685653" y="5191858"/>
            <a:ext cx="1552039" cy="1587752"/>
          </a:xfrm>
          <a:custGeom>
            <a:avLst/>
            <a:gdLst>
              <a:gd name="T0" fmla="*/ 2147483646 w 446"/>
              <a:gd name="T1" fmla="*/ 1340628518 h 463"/>
              <a:gd name="T2" fmla="*/ 2147483646 w 446"/>
              <a:gd name="T3" fmla="*/ 2147483646 h 463"/>
              <a:gd name="T4" fmla="*/ 0 w 446"/>
              <a:gd name="T5" fmla="*/ 2147483646 h 463"/>
              <a:gd name="T6" fmla="*/ 2147483646 w 446"/>
              <a:gd name="T7" fmla="*/ 0 h 463"/>
              <a:gd name="T8" fmla="*/ 2147483646 w 446"/>
              <a:gd name="T9" fmla="*/ 1340628518 h 463"/>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446" h="463">
                <a:moveTo>
                  <a:pt x="446" y="114"/>
                </a:moveTo>
                <a:cubicBezTo>
                  <a:pt x="278" y="463"/>
                  <a:pt x="278" y="463"/>
                  <a:pt x="278" y="463"/>
                </a:cubicBezTo>
                <a:cubicBezTo>
                  <a:pt x="170" y="410"/>
                  <a:pt x="75" y="334"/>
                  <a:pt x="0" y="241"/>
                </a:cubicBezTo>
                <a:cubicBezTo>
                  <a:pt x="303" y="0"/>
                  <a:pt x="303" y="0"/>
                  <a:pt x="303" y="0"/>
                </a:cubicBezTo>
                <a:cubicBezTo>
                  <a:pt x="342" y="47"/>
                  <a:pt x="390" y="86"/>
                  <a:pt x="446" y="114"/>
                </a:cubicBezTo>
                <a:close/>
              </a:path>
            </a:pathLst>
          </a:custGeom>
          <a:solidFill>
            <a:srgbClr val="BF9000"/>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9" name="Freeform 11">
            <a:extLst>
              <a:ext uri="{FF2B5EF4-FFF2-40B4-BE49-F238E27FC236}">
                <a16:creationId xmlns:a16="http://schemas.microsoft.com/office/drawing/2014/main" id="{A8575079-089A-E95D-631F-96174D83DDD2}"/>
              </a:ext>
            </a:extLst>
          </xdr:cNvPr>
          <xdr:cNvSpPr>
            <a:spLocks/>
          </xdr:cNvSpPr>
        </xdr:nvSpPr>
        <xdr:spPr bwMode="auto">
          <a:xfrm>
            <a:off x="6118758" y="4591333"/>
            <a:ext cx="1592993" cy="1392127"/>
          </a:xfrm>
          <a:custGeom>
            <a:avLst/>
            <a:gdLst>
              <a:gd name="T0" fmla="*/ 2147483646 w 458"/>
              <a:gd name="T1" fmla="*/ 1939946119 h 406"/>
              <a:gd name="T2" fmla="*/ 1875116234 w 458"/>
              <a:gd name="T3" fmla="*/ 2147483646 h 406"/>
              <a:gd name="T4" fmla="*/ 0 w 458"/>
              <a:gd name="T5" fmla="*/ 1011123099 h 406"/>
              <a:gd name="T6" fmla="*/ 2147483646 w 458"/>
              <a:gd name="T7" fmla="*/ 0 h 406"/>
              <a:gd name="T8" fmla="*/ 2147483646 w 458"/>
              <a:gd name="T9" fmla="*/ 1939946119 h 406"/>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458" h="406">
                <a:moveTo>
                  <a:pt x="458" y="165"/>
                </a:moveTo>
                <a:cubicBezTo>
                  <a:pt x="155" y="406"/>
                  <a:pt x="155" y="406"/>
                  <a:pt x="155" y="406"/>
                </a:cubicBezTo>
                <a:cubicBezTo>
                  <a:pt x="82" y="313"/>
                  <a:pt x="28" y="205"/>
                  <a:pt x="0" y="86"/>
                </a:cubicBezTo>
                <a:cubicBezTo>
                  <a:pt x="378" y="0"/>
                  <a:pt x="378" y="0"/>
                  <a:pt x="378" y="0"/>
                </a:cubicBezTo>
                <a:cubicBezTo>
                  <a:pt x="393" y="61"/>
                  <a:pt x="420" y="117"/>
                  <a:pt x="458" y="165"/>
                </a:cubicBezTo>
                <a:close/>
              </a:path>
            </a:pathLst>
          </a:custGeom>
          <a:solidFill>
            <a:srgbClr val="2E75B6"/>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10" name="Freeform 12">
            <a:extLst>
              <a:ext uri="{FF2B5EF4-FFF2-40B4-BE49-F238E27FC236}">
                <a16:creationId xmlns:a16="http://schemas.microsoft.com/office/drawing/2014/main" id="{FDC46D2F-A8A9-66C2-2328-16A3E46E1CE7}"/>
              </a:ext>
            </a:extLst>
          </xdr:cNvPr>
          <xdr:cNvSpPr>
            <a:spLocks/>
          </xdr:cNvSpPr>
        </xdr:nvSpPr>
        <xdr:spPr bwMode="auto">
          <a:xfrm>
            <a:off x="6042919" y="3621419"/>
            <a:ext cx="1376474" cy="1220132"/>
          </a:xfrm>
          <a:custGeom>
            <a:avLst/>
            <a:gdLst>
              <a:gd name="T0" fmla="*/ 2147483646 w 397"/>
              <a:gd name="T1" fmla="*/ 2102696438 h 355"/>
              <a:gd name="T2" fmla="*/ 2147483646 w 397"/>
              <a:gd name="T3" fmla="*/ 2147483646 h 355"/>
              <a:gd name="T4" fmla="*/ 240428748 w 397"/>
              <a:gd name="T5" fmla="*/ 2147483646 h 355"/>
              <a:gd name="T6" fmla="*/ 0 w 397"/>
              <a:gd name="T7" fmla="*/ 2102696438 h 355"/>
              <a:gd name="T8" fmla="*/ 240428748 w 397"/>
              <a:gd name="T9" fmla="*/ 0 h 355"/>
              <a:gd name="T10" fmla="*/ 2147483646 w 397"/>
              <a:gd name="T11" fmla="*/ 1015909399 h 355"/>
              <a:gd name="T12" fmla="*/ 2147483646 w 397"/>
              <a:gd name="T13" fmla="*/ 2102696438 h 355"/>
              <a:gd name="T14" fmla="*/ 0 60000 65536"/>
              <a:gd name="T15" fmla="*/ 0 60000 65536"/>
              <a:gd name="T16" fmla="*/ 0 60000 65536"/>
              <a:gd name="T17" fmla="*/ 0 60000 65536"/>
              <a:gd name="T18" fmla="*/ 0 60000 65536"/>
              <a:gd name="T19" fmla="*/ 0 60000 65536"/>
              <a:gd name="T20" fmla="*/ 0 60000 65536"/>
            </a:gdLst>
            <a:ahLst/>
            <a:cxnLst>
              <a:cxn ang="T14">
                <a:pos x="T0" y="T1"/>
              </a:cxn>
              <a:cxn ang="T15">
                <a:pos x="T2" y="T3"/>
              </a:cxn>
              <a:cxn ang="T16">
                <a:pos x="T4" y="T5"/>
              </a:cxn>
              <a:cxn ang="T17">
                <a:pos x="T6" y="T7"/>
              </a:cxn>
              <a:cxn ang="T18">
                <a:pos x="T8" y="T9"/>
              </a:cxn>
              <a:cxn ang="T19">
                <a:pos x="T10" y="T11"/>
              </a:cxn>
              <a:cxn ang="T20">
                <a:pos x="T12" y="T13"/>
              </a:cxn>
            </a:cxnLst>
            <a:rect l="0" t="0" r="r" b="b"/>
            <a:pathLst>
              <a:path w="397" h="355">
                <a:moveTo>
                  <a:pt x="387" y="178"/>
                </a:moveTo>
                <a:cubicBezTo>
                  <a:pt x="387" y="209"/>
                  <a:pt x="391" y="240"/>
                  <a:pt x="397" y="269"/>
                </a:cubicBezTo>
                <a:cubicBezTo>
                  <a:pt x="20" y="355"/>
                  <a:pt x="20" y="355"/>
                  <a:pt x="20" y="355"/>
                </a:cubicBezTo>
                <a:cubicBezTo>
                  <a:pt x="7" y="298"/>
                  <a:pt x="0" y="239"/>
                  <a:pt x="0" y="178"/>
                </a:cubicBezTo>
                <a:cubicBezTo>
                  <a:pt x="0" y="117"/>
                  <a:pt x="7" y="57"/>
                  <a:pt x="20" y="0"/>
                </a:cubicBezTo>
                <a:cubicBezTo>
                  <a:pt x="397" y="86"/>
                  <a:pt x="397" y="86"/>
                  <a:pt x="397" y="86"/>
                </a:cubicBezTo>
                <a:cubicBezTo>
                  <a:pt x="391" y="116"/>
                  <a:pt x="387" y="146"/>
                  <a:pt x="387" y="178"/>
                </a:cubicBezTo>
                <a:close/>
              </a:path>
            </a:pathLst>
          </a:custGeom>
          <a:solidFill>
            <a:srgbClr val="2E75B6"/>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11" name="Freeform 13">
            <a:extLst>
              <a:ext uri="{FF2B5EF4-FFF2-40B4-BE49-F238E27FC236}">
                <a16:creationId xmlns:a16="http://schemas.microsoft.com/office/drawing/2014/main" id="{E633238E-53B4-BBB5-93C3-0C956284E305}"/>
              </a:ext>
            </a:extLst>
          </xdr:cNvPr>
          <xdr:cNvSpPr>
            <a:spLocks/>
          </xdr:cNvSpPr>
        </xdr:nvSpPr>
        <xdr:spPr bwMode="auto">
          <a:xfrm>
            <a:off x="6118758" y="2476310"/>
            <a:ext cx="1592993" cy="1399162"/>
          </a:xfrm>
          <a:custGeom>
            <a:avLst/>
            <a:gdLst>
              <a:gd name="T0" fmla="*/ 2147483646 w 458"/>
              <a:gd name="T1" fmla="*/ 2147483646 h 407"/>
              <a:gd name="T2" fmla="*/ 2147483646 w 458"/>
              <a:gd name="T3" fmla="*/ 2147483646 h 407"/>
              <a:gd name="T4" fmla="*/ 0 w 458"/>
              <a:gd name="T5" fmla="*/ 2147483646 h 407"/>
              <a:gd name="T6" fmla="*/ 1875116234 w 458"/>
              <a:gd name="T7" fmla="*/ 0 h 407"/>
              <a:gd name="T8" fmla="*/ 2147483646 w 458"/>
              <a:gd name="T9" fmla="*/ 2147483646 h 407"/>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458" h="407">
                <a:moveTo>
                  <a:pt x="458" y="242"/>
                </a:moveTo>
                <a:cubicBezTo>
                  <a:pt x="420" y="290"/>
                  <a:pt x="393" y="346"/>
                  <a:pt x="378" y="407"/>
                </a:cubicBezTo>
                <a:cubicBezTo>
                  <a:pt x="0" y="320"/>
                  <a:pt x="0" y="320"/>
                  <a:pt x="0" y="320"/>
                </a:cubicBezTo>
                <a:cubicBezTo>
                  <a:pt x="28" y="202"/>
                  <a:pt x="82" y="93"/>
                  <a:pt x="155" y="0"/>
                </a:cubicBezTo>
                <a:lnTo>
                  <a:pt x="458" y="242"/>
                </a:lnTo>
                <a:close/>
              </a:path>
            </a:pathLst>
          </a:custGeom>
          <a:solidFill>
            <a:srgbClr val="2E75B6"/>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12" name="Freeform 14">
            <a:extLst>
              <a:ext uri="{FF2B5EF4-FFF2-40B4-BE49-F238E27FC236}">
                <a16:creationId xmlns:a16="http://schemas.microsoft.com/office/drawing/2014/main" id="{B19A525B-4269-172D-1D47-C90711C38C55}"/>
              </a:ext>
            </a:extLst>
          </xdr:cNvPr>
          <xdr:cNvSpPr>
            <a:spLocks/>
          </xdr:cNvSpPr>
        </xdr:nvSpPr>
        <xdr:spPr bwMode="auto">
          <a:xfrm>
            <a:off x="6685653" y="1677757"/>
            <a:ext cx="1552039" cy="1597104"/>
          </a:xfrm>
          <a:custGeom>
            <a:avLst/>
            <a:gdLst>
              <a:gd name="T0" fmla="*/ 2147483646 w 446"/>
              <a:gd name="T1" fmla="*/ 2147483646 h 464"/>
              <a:gd name="T2" fmla="*/ 2147483646 w 446"/>
              <a:gd name="T3" fmla="*/ 2147483646 h 464"/>
              <a:gd name="T4" fmla="*/ 0 w 446"/>
              <a:gd name="T5" fmla="*/ 2147483646 h 464"/>
              <a:gd name="T6" fmla="*/ 2147483646 w 446"/>
              <a:gd name="T7" fmla="*/ 0 h 464"/>
              <a:gd name="T8" fmla="*/ 2147483646 w 446"/>
              <a:gd name="T9" fmla="*/ 2147483646 h 464"/>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446" h="464">
                <a:moveTo>
                  <a:pt x="446" y="349"/>
                </a:moveTo>
                <a:cubicBezTo>
                  <a:pt x="390" y="377"/>
                  <a:pt x="342" y="416"/>
                  <a:pt x="303" y="464"/>
                </a:cubicBezTo>
                <a:cubicBezTo>
                  <a:pt x="0" y="222"/>
                  <a:pt x="0" y="222"/>
                  <a:pt x="0" y="222"/>
                </a:cubicBezTo>
                <a:cubicBezTo>
                  <a:pt x="75" y="130"/>
                  <a:pt x="170" y="54"/>
                  <a:pt x="278" y="0"/>
                </a:cubicBezTo>
                <a:lnTo>
                  <a:pt x="446" y="349"/>
                </a:lnTo>
                <a:close/>
              </a:path>
            </a:pathLst>
          </a:custGeom>
          <a:solidFill>
            <a:srgbClr val="2E75B6"/>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13" name="Freeform 15">
            <a:extLst>
              <a:ext uri="{FF2B5EF4-FFF2-40B4-BE49-F238E27FC236}">
                <a16:creationId xmlns:a16="http://schemas.microsoft.com/office/drawing/2014/main" id="{9DDC4156-562D-62BB-6CB7-B3E583F08B0B}"/>
              </a:ext>
            </a:extLst>
          </xdr:cNvPr>
          <xdr:cNvSpPr>
            <a:spLocks/>
          </xdr:cNvSpPr>
        </xdr:nvSpPr>
        <xdr:spPr bwMode="auto">
          <a:xfrm>
            <a:off x="7692033" y="1388826"/>
            <a:ext cx="1203560" cy="1471954"/>
          </a:xfrm>
          <a:custGeom>
            <a:avLst/>
            <a:gdLst>
              <a:gd name="T0" fmla="*/ 2147483646 w 347"/>
              <a:gd name="T1" fmla="*/ 0 h 428"/>
              <a:gd name="T2" fmla="*/ 2147483646 w 347"/>
              <a:gd name="T3" fmla="*/ 2147483646 h 428"/>
              <a:gd name="T4" fmla="*/ 2021089403 w 347"/>
              <a:gd name="T5" fmla="*/ 2147483646 h 428"/>
              <a:gd name="T6" fmla="*/ 0 w 347"/>
              <a:gd name="T7" fmla="*/ 934388145 h 428"/>
              <a:gd name="T8" fmla="*/ 2147483646 w 347"/>
              <a:gd name="T9" fmla="*/ 0 h 428"/>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347" h="428">
                <a:moveTo>
                  <a:pt x="347" y="0"/>
                </a:moveTo>
                <a:cubicBezTo>
                  <a:pt x="347" y="387"/>
                  <a:pt x="347" y="387"/>
                  <a:pt x="347" y="387"/>
                </a:cubicBezTo>
                <a:cubicBezTo>
                  <a:pt x="283" y="388"/>
                  <a:pt x="223" y="402"/>
                  <a:pt x="168" y="428"/>
                </a:cubicBezTo>
                <a:cubicBezTo>
                  <a:pt x="0" y="79"/>
                  <a:pt x="0" y="79"/>
                  <a:pt x="0" y="79"/>
                </a:cubicBezTo>
                <a:cubicBezTo>
                  <a:pt x="106" y="29"/>
                  <a:pt x="223" y="1"/>
                  <a:pt x="347" y="0"/>
                </a:cubicBezTo>
                <a:close/>
              </a:path>
            </a:pathLst>
          </a:custGeom>
          <a:solidFill>
            <a:srgbClr val="2E75B6"/>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14" name="Freeform 16">
            <a:extLst>
              <a:ext uri="{FF2B5EF4-FFF2-40B4-BE49-F238E27FC236}">
                <a16:creationId xmlns:a16="http://schemas.microsoft.com/office/drawing/2014/main" id="{1BCD6D45-8A9B-3183-5A5B-8475B332F691}"/>
              </a:ext>
            </a:extLst>
          </xdr:cNvPr>
          <xdr:cNvSpPr>
            <a:spLocks/>
          </xdr:cNvSpPr>
        </xdr:nvSpPr>
        <xdr:spPr bwMode="auto">
          <a:xfrm>
            <a:off x="8941097" y="1388826"/>
            <a:ext cx="1200528" cy="1471954"/>
          </a:xfrm>
          <a:custGeom>
            <a:avLst/>
            <a:gdLst>
              <a:gd name="T0" fmla="*/ 2147483646 w 346"/>
              <a:gd name="T1" fmla="*/ 934388145 h 428"/>
              <a:gd name="T2" fmla="*/ 2142952889 w 346"/>
              <a:gd name="T3" fmla="*/ 2147483646 h 428"/>
              <a:gd name="T4" fmla="*/ 0 w 346"/>
              <a:gd name="T5" fmla="*/ 2147483646 h 428"/>
              <a:gd name="T6" fmla="*/ 0 w 346"/>
              <a:gd name="T7" fmla="*/ 0 h 428"/>
              <a:gd name="T8" fmla="*/ 2147483646 w 346"/>
              <a:gd name="T9" fmla="*/ 934388145 h 428"/>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346" h="428">
                <a:moveTo>
                  <a:pt x="346" y="79"/>
                </a:moveTo>
                <a:cubicBezTo>
                  <a:pt x="178" y="428"/>
                  <a:pt x="178" y="428"/>
                  <a:pt x="178" y="428"/>
                </a:cubicBezTo>
                <a:cubicBezTo>
                  <a:pt x="124" y="402"/>
                  <a:pt x="63" y="388"/>
                  <a:pt x="0" y="387"/>
                </a:cubicBezTo>
                <a:cubicBezTo>
                  <a:pt x="0" y="0"/>
                  <a:pt x="0" y="0"/>
                  <a:pt x="0" y="0"/>
                </a:cubicBezTo>
                <a:cubicBezTo>
                  <a:pt x="124" y="1"/>
                  <a:pt x="241" y="29"/>
                  <a:pt x="346" y="79"/>
                </a:cubicBezTo>
                <a:close/>
              </a:path>
            </a:pathLst>
          </a:custGeom>
          <a:solidFill>
            <a:srgbClr val="54823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15" name="Freeform 17">
            <a:extLst>
              <a:ext uri="{FF2B5EF4-FFF2-40B4-BE49-F238E27FC236}">
                <a16:creationId xmlns:a16="http://schemas.microsoft.com/office/drawing/2014/main" id="{43D3A1E0-CD18-5240-47C0-F391E3024237}"/>
              </a:ext>
            </a:extLst>
          </xdr:cNvPr>
          <xdr:cNvSpPr>
            <a:spLocks/>
          </xdr:cNvSpPr>
        </xdr:nvSpPr>
        <xdr:spPr bwMode="auto">
          <a:xfrm>
            <a:off x="9600515" y="1677757"/>
            <a:ext cx="1543320" cy="1597104"/>
          </a:xfrm>
          <a:custGeom>
            <a:avLst/>
            <a:gdLst>
              <a:gd name="T0" fmla="*/ 2147483646 w 446"/>
              <a:gd name="T1" fmla="*/ 2147483646 h 464"/>
              <a:gd name="T2" fmla="*/ 1712292778 w 446"/>
              <a:gd name="T3" fmla="*/ 2147483646 h 464"/>
              <a:gd name="T4" fmla="*/ 0 w 446"/>
              <a:gd name="T5" fmla="*/ 2147483646 h 464"/>
              <a:gd name="T6" fmla="*/ 2011644952 w 446"/>
              <a:gd name="T7" fmla="*/ 0 h 464"/>
              <a:gd name="T8" fmla="*/ 2147483646 w 446"/>
              <a:gd name="T9" fmla="*/ 2147483646 h 464"/>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446" h="464">
                <a:moveTo>
                  <a:pt x="446" y="222"/>
                </a:moveTo>
                <a:cubicBezTo>
                  <a:pt x="143" y="464"/>
                  <a:pt x="143" y="464"/>
                  <a:pt x="143" y="464"/>
                </a:cubicBezTo>
                <a:cubicBezTo>
                  <a:pt x="104" y="416"/>
                  <a:pt x="55" y="377"/>
                  <a:pt x="0" y="349"/>
                </a:cubicBezTo>
                <a:cubicBezTo>
                  <a:pt x="168" y="0"/>
                  <a:pt x="168" y="0"/>
                  <a:pt x="168" y="0"/>
                </a:cubicBezTo>
                <a:cubicBezTo>
                  <a:pt x="276" y="54"/>
                  <a:pt x="371" y="130"/>
                  <a:pt x="446" y="222"/>
                </a:cubicBezTo>
                <a:close/>
              </a:path>
            </a:pathLst>
          </a:custGeom>
          <a:solidFill>
            <a:srgbClr val="54823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16" name="Freeform 18">
            <a:extLst>
              <a:ext uri="{FF2B5EF4-FFF2-40B4-BE49-F238E27FC236}">
                <a16:creationId xmlns:a16="http://schemas.microsoft.com/office/drawing/2014/main" id="{1C503E79-8AE7-493E-FCF9-969DA9A7242D}"/>
              </a:ext>
            </a:extLst>
          </xdr:cNvPr>
          <xdr:cNvSpPr>
            <a:spLocks/>
          </xdr:cNvSpPr>
        </xdr:nvSpPr>
        <xdr:spPr bwMode="auto">
          <a:xfrm>
            <a:off x="10124940" y="2476310"/>
            <a:ext cx="1582754" cy="1399162"/>
          </a:xfrm>
          <a:custGeom>
            <a:avLst/>
            <a:gdLst>
              <a:gd name="T0" fmla="*/ 2147483646 w 457"/>
              <a:gd name="T1" fmla="*/ 2147483646 h 407"/>
              <a:gd name="T2" fmla="*/ 959588770 w 457"/>
              <a:gd name="T3" fmla="*/ 2147483646 h 407"/>
              <a:gd name="T4" fmla="*/ 0 w 457"/>
              <a:gd name="T5" fmla="*/ 2147483646 h 407"/>
              <a:gd name="T6" fmla="*/ 2147483646 w 457"/>
              <a:gd name="T7" fmla="*/ 0 h 407"/>
              <a:gd name="T8" fmla="*/ 2147483646 w 457"/>
              <a:gd name="T9" fmla="*/ 2147483646 h 407"/>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457" h="407">
                <a:moveTo>
                  <a:pt x="457" y="320"/>
                </a:moveTo>
                <a:cubicBezTo>
                  <a:pt x="80" y="407"/>
                  <a:pt x="80" y="407"/>
                  <a:pt x="80" y="407"/>
                </a:cubicBezTo>
                <a:cubicBezTo>
                  <a:pt x="65" y="346"/>
                  <a:pt x="37" y="290"/>
                  <a:pt x="0" y="242"/>
                </a:cubicBezTo>
                <a:cubicBezTo>
                  <a:pt x="303" y="0"/>
                  <a:pt x="303" y="0"/>
                  <a:pt x="303" y="0"/>
                </a:cubicBezTo>
                <a:cubicBezTo>
                  <a:pt x="376" y="93"/>
                  <a:pt x="429" y="202"/>
                  <a:pt x="457" y="320"/>
                </a:cubicBezTo>
                <a:close/>
              </a:path>
            </a:pathLst>
          </a:custGeom>
          <a:solidFill>
            <a:srgbClr val="54823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17" name="Freeform 19">
            <a:extLst>
              <a:ext uri="{FF2B5EF4-FFF2-40B4-BE49-F238E27FC236}">
                <a16:creationId xmlns:a16="http://schemas.microsoft.com/office/drawing/2014/main" id="{235F26FA-FADB-140F-F485-5FC43A19AF82}"/>
              </a:ext>
            </a:extLst>
          </xdr:cNvPr>
          <xdr:cNvSpPr>
            <a:spLocks/>
          </xdr:cNvSpPr>
        </xdr:nvSpPr>
        <xdr:spPr bwMode="auto">
          <a:xfrm>
            <a:off x="9497374" y="3332487"/>
            <a:ext cx="858116" cy="719695"/>
          </a:xfrm>
          <a:custGeom>
            <a:avLst/>
            <a:gdLst>
              <a:gd name="T0" fmla="*/ 2147483646 w 248"/>
              <a:gd name="T1" fmla="*/ 1897250317 h 209"/>
              <a:gd name="T2" fmla="*/ 431012982 w 248"/>
              <a:gd name="T3" fmla="*/ 2147483646 h 209"/>
              <a:gd name="T4" fmla="*/ 0 w 248"/>
              <a:gd name="T5" fmla="*/ 1624520347 h 209"/>
              <a:gd name="T6" fmla="*/ 2047315990 w 248"/>
              <a:gd name="T7" fmla="*/ 0 h 209"/>
              <a:gd name="T8" fmla="*/ 2147483646 w 248"/>
              <a:gd name="T9" fmla="*/ 1897250317 h 209"/>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248" h="209">
                <a:moveTo>
                  <a:pt x="248" y="160"/>
                </a:moveTo>
                <a:cubicBezTo>
                  <a:pt x="36" y="209"/>
                  <a:pt x="36" y="209"/>
                  <a:pt x="36" y="209"/>
                </a:cubicBezTo>
                <a:cubicBezTo>
                  <a:pt x="29" y="182"/>
                  <a:pt x="17" y="158"/>
                  <a:pt x="0" y="137"/>
                </a:cubicBezTo>
                <a:cubicBezTo>
                  <a:pt x="171" y="0"/>
                  <a:pt x="171" y="0"/>
                  <a:pt x="171" y="0"/>
                </a:cubicBezTo>
                <a:cubicBezTo>
                  <a:pt x="207" y="47"/>
                  <a:pt x="234" y="101"/>
                  <a:pt x="248" y="160"/>
                </a:cubicBezTo>
                <a:close/>
              </a:path>
            </a:pathLst>
          </a:custGeom>
          <a:solidFill>
            <a:srgbClr val="70AD47"/>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18" name="Freeform 20">
            <a:extLst>
              <a:ext uri="{FF2B5EF4-FFF2-40B4-BE49-F238E27FC236}">
                <a16:creationId xmlns:a16="http://schemas.microsoft.com/office/drawing/2014/main" id="{9E9363F8-C54D-426E-AB00-E7EEC35D0605}"/>
              </a:ext>
            </a:extLst>
          </xdr:cNvPr>
          <xdr:cNvSpPr>
            <a:spLocks/>
          </xdr:cNvSpPr>
        </xdr:nvSpPr>
        <xdr:spPr bwMode="auto">
          <a:xfrm>
            <a:off x="9249003" y="2920721"/>
            <a:ext cx="813749" cy="848597"/>
          </a:xfrm>
          <a:custGeom>
            <a:avLst/>
            <a:gdLst>
              <a:gd name="T0" fmla="*/ 2147483646 w 233"/>
              <a:gd name="T1" fmla="*/ 1298380895 h 247"/>
              <a:gd name="T2" fmla="*/ 768440992 w 233"/>
              <a:gd name="T3" fmla="*/ 2147483646 h 247"/>
              <a:gd name="T4" fmla="*/ 0 w 233"/>
              <a:gd name="T5" fmla="*/ 2147483646 h 247"/>
              <a:gd name="T6" fmla="*/ 1146561864 w 233"/>
              <a:gd name="T7" fmla="*/ 0 h 247"/>
              <a:gd name="T8" fmla="*/ 2147483646 w 233"/>
              <a:gd name="T9" fmla="*/ 1298380895 h 247"/>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233" h="247">
                <a:moveTo>
                  <a:pt x="233" y="110"/>
                </a:moveTo>
                <a:cubicBezTo>
                  <a:pt x="63" y="247"/>
                  <a:pt x="63" y="247"/>
                  <a:pt x="63" y="247"/>
                </a:cubicBezTo>
                <a:cubicBezTo>
                  <a:pt x="45" y="226"/>
                  <a:pt x="24" y="209"/>
                  <a:pt x="0" y="196"/>
                </a:cubicBezTo>
                <a:cubicBezTo>
                  <a:pt x="94" y="0"/>
                  <a:pt x="94" y="0"/>
                  <a:pt x="94" y="0"/>
                </a:cubicBezTo>
                <a:cubicBezTo>
                  <a:pt x="148" y="27"/>
                  <a:pt x="195" y="65"/>
                  <a:pt x="233" y="110"/>
                </a:cubicBezTo>
                <a:close/>
              </a:path>
            </a:pathLst>
          </a:custGeom>
          <a:solidFill>
            <a:srgbClr val="70AD47"/>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19" name="Freeform 21">
            <a:extLst>
              <a:ext uri="{FF2B5EF4-FFF2-40B4-BE49-F238E27FC236}">
                <a16:creationId xmlns:a16="http://schemas.microsoft.com/office/drawing/2014/main" id="{94A8FFBC-C513-08CC-58E0-026727FCC901}"/>
              </a:ext>
            </a:extLst>
          </xdr:cNvPr>
          <xdr:cNvSpPr>
            <a:spLocks/>
          </xdr:cNvSpPr>
        </xdr:nvSpPr>
        <xdr:spPr bwMode="auto">
          <a:xfrm>
            <a:off x="8941097" y="2765241"/>
            <a:ext cx="600264" cy="812200"/>
          </a:xfrm>
          <a:custGeom>
            <a:avLst/>
            <a:gdLst>
              <a:gd name="T0" fmla="*/ 2082756472 w 173"/>
              <a:gd name="T1" fmla="*/ 461918101 h 236"/>
              <a:gd name="T2" fmla="*/ 939045368 w 173"/>
              <a:gd name="T3" fmla="*/ 2147483646 h 236"/>
              <a:gd name="T4" fmla="*/ 0 w 173"/>
              <a:gd name="T5" fmla="*/ 2147483646 h 236"/>
              <a:gd name="T6" fmla="*/ 0 w 173"/>
              <a:gd name="T7" fmla="*/ 0 h 236"/>
              <a:gd name="T8" fmla="*/ 2082756472 w 173"/>
              <a:gd name="T9" fmla="*/ 461918101 h 236"/>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173" h="236">
                <a:moveTo>
                  <a:pt x="173" y="39"/>
                </a:moveTo>
                <a:cubicBezTo>
                  <a:pt x="78" y="236"/>
                  <a:pt x="78" y="236"/>
                  <a:pt x="78" y="236"/>
                </a:cubicBezTo>
                <a:cubicBezTo>
                  <a:pt x="54" y="225"/>
                  <a:pt x="28" y="219"/>
                  <a:pt x="0" y="218"/>
                </a:cubicBezTo>
                <a:cubicBezTo>
                  <a:pt x="0" y="0"/>
                  <a:pt x="0" y="0"/>
                  <a:pt x="0" y="0"/>
                </a:cubicBezTo>
                <a:cubicBezTo>
                  <a:pt x="62" y="0"/>
                  <a:pt x="120" y="15"/>
                  <a:pt x="173" y="39"/>
                </a:cubicBezTo>
                <a:close/>
              </a:path>
            </a:pathLst>
          </a:custGeom>
          <a:solidFill>
            <a:srgbClr val="70AD47"/>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20" name="Freeform 22">
            <a:extLst>
              <a:ext uri="{FF2B5EF4-FFF2-40B4-BE49-F238E27FC236}">
                <a16:creationId xmlns:a16="http://schemas.microsoft.com/office/drawing/2014/main" id="{CC013E4E-B1C9-BAA3-78CF-5C48C81C54A0}"/>
              </a:ext>
            </a:extLst>
          </xdr:cNvPr>
          <xdr:cNvSpPr>
            <a:spLocks/>
          </xdr:cNvSpPr>
        </xdr:nvSpPr>
        <xdr:spPr bwMode="auto">
          <a:xfrm>
            <a:off x="8295330" y="2765241"/>
            <a:ext cx="600264" cy="812200"/>
          </a:xfrm>
          <a:custGeom>
            <a:avLst/>
            <a:gdLst>
              <a:gd name="T0" fmla="*/ 2082756472 w 173"/>
              <a:gd name="T1" fmla="*/ 0 h 236"/>
              <a:gd name="T2" fmla="*/ 2082756472 w 173"/>
              <a:gd name="T3" fmla="*/ 2147483646 h 236"/>
              <a:gd name="T4" fmla="*/ 1131671127 w 173"/>
              <a:gd name="T5" fmla="*/ 2147483646 h 236"/>
              <a:gd name="T6" fmla="*/ 0 w 173"/>
              <a:gd name="T7" fmla="*/ 461918101 h 236"/>
              <a:gd name="T8" fmla="*/ 2082756472 w 173"/>
              <a:gd name="T9" fmla="*/ 0 h 236"/>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173" h="236">
                <a:moveTo>
                  <a:pt x="173" y="0"/>
                </a:moveTo>
                <a:cubicBezTo>
                  <a:pt x="173" y="218"/>
                  <a:pt x="173" y="218"/>
                  <a:pt x="173" y="218"/>
                </a:cubicBezTo>
                <a:cubicBezTo>
                  <a:pt x="145" y="219"/>
                  <a:pt x="119" y="225"/>
                  <a:pt x="94" y="236"/>
                </a:cubicBezTo>
                <a:cubicBezTo>
                  <a:pt x="0" y="39"/>
                  <a:pt x="0" y="39"/>
                  <a:pt x="0" y="39"/>
                </a:cubicBezTo>
                <a:cubicBezTo>
                  <a:pt x="53" y="15"/>
                  <a:pt x="111" y="0"/>
                  <a:pt x="173" y="0"/>
                </a:cubicBezTo>
                <a:close/>
              </a:path>
            </a:pathLst>
          </a:custGeom>
          <a:solidFill>
            <a:srgbClr val="5B9BD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21" name="Freeform 23">
            <a:extLst>
              <a:ext uri="{FF2B5EF4-FFF2-40B4-BE49-F238E27FC236}">
                <a16:creationId xmlns:a16="http://schemas.microsoft.com/office/drawing/2014/main" id="{D07D2BAF-13CC-A970-1962-FE6A1FF40831}"/>
              </a:ext>
            </a:extLst>
          </xdr:cNvPr>
          <xdr:cNvSpPr>
            <a:spLocks/>
          </xdr:cNvSpPr>
        </xdr:nvSpPr>
        <xdr:spPr bwMode="auto">
          <a:xfrm>
            <a:off x="7770905" y="2920721"/>
            <a:ext cx="809578" cy="848597"/>
          </a:xfrm>
          <a:custGeom>
            <a:avLst/>
            <a:gdLst>
              <a:gd name="T0" fmla="*/ 2147483646 w 234"/>
              <a:gd name="T1" fmla="*/ 2147483646 h 247"/>
              <a:gd name="T2" fmla="*/ 2046831147 w 234"/>
              <a:gd name="T3" fmla="*/ 2147483646 h 247"/>
              <a:gd name="T4" fmla="*/ 0 w 234"/>
              <a:gd name="T5" fmla="*/ 1298380895 h 247"/>
              <a:gd name="T6" fmla="*/ 1663796961 w 234"/>
              <a:gd name="T7" fmla="*/ 0 h 247"/>
              <a:gd name="T8" fmla="*/ 2147483646 w 234"/>
              <a:gd name="T9" fmla="*/ 2147483646 h 247"/>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234" h="247">
                <a:moveTo>
                  <a:pt x="234" y="196"/>
                </a:moveTo>
                <a:cubicBezTo>
                  <a:pt x="210" y="209"/>
                  <a:pt x="189" y="226"/>
                  <a:pt x="171" y="247"/>
                </a:cubicBezTo>
                <a:cubicBezTo>
                  <a:pt x="0" y="110"/>
                  <a:pt x="0" y="110"/>
                  <a:pt x="0" y="110"/>
                </a:cubicBezTo>
                <a:cubicBezTo>
                  <a:pt x="38" y="65"/>
                  <a:pt x="86" y="27"/>
                  <a:pt x="139" y="0"/>
                </a:cubicBezTo>
                <a:lnTo>
                  <a:pt x="234" y="196"/>
                </a:lnTo>
                <a:close/>
              </a:path>
            </a:pathLst>
          </a:custGeom>
          <a:solidFill>
            <a:srgbClr val="5B9BD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22" name="Freeform 24">
            <a:extLst>
              <a:ext uri="{FF2B5EF4-FFF2-40B4-BE49-F238E27FC236}">
                <a16:creationId xmlns:a16="http://schemas.microsoft.com/office/drawing/2014/main" id="{BA41B854-77E0-2BC4-3117-FD28BBDF8655}"/>
              </a:ext>
            </a:extLst>
          </xdr:cNvPr>
          <xdr:cNvSpPr>
            <a:spLocks/>
          </xdr:cNvSpPr>
        </xdr:nvSpPr>
        <xdr:spPr bwMode="auto">
          <a:xfrm>
            <a:off x="7470963" y="3332487"/>
            <a:ext cx="865319" cy="719695"/>
          </a:xfrm>
          <a:custGeom>
            <a:avLst/>
            <a:gdLst>
              <a:gd name="T0" fmla="*/ 2147483646 w 248"/>
              <a:gd name="T1" fmla="*/ 1624520347 h 209"/>
              <a:gd name="T2" fmla="*/ 2147483646 w 248"/>
              <a:gd name="T3" fmla="*/ 2147483646 h 209"/>
              <a:gd name="T4" fmla="*/ 0 w 248"/>
              <a:gd name="T5" fmla="*/ 1897250317 h 209"/>
              <a:gd name="T6" fmla="*/ 949607351 w 248"/>
              <a:gd name="T7" fmla="*/ 0 h 209"/>
              <a:gd name="T8" fmla="*/ 2147483646 w 248"/>
              <a:gd name="T9" fmla="*/ 1624520347 h 209"/>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248" h="209">
                <a:moveTo>
                  <a:pt x="248" y="137"/>
                </a:moveTo>
                <a:cubicBezTo>
                  <a:pt x="232" y="158"/>
                  <a:pt x="220" y="182"/>
                  <a:pt x="213" y="209"/>
                </a:cubicBezTo>
                <a:cubicBezTo>
                  <a:pt x="0" y="160"/>
                  <a:pt x="0" y="160"/>
                  <a:pt x="0" y="160"/>
                </a:cubicBezTo>
                <a:cubicBezTo>
                  <a:pt x="15" y="101"/>
                  <a:pt x="41" y="47"/>
                  <a:pt x="78" y="0"/>
                </a:cubicBezTo>
                <a:lnTo>
                  <a:pt x="248" y="137"/>
                </a:lnTo>
                <a:close/>
              </a:path>
            </a:pathLst>
          </a:custGeom>
          <a:solidFill>
            <a:srgbClr val="5B9BD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23" name="Freeform 25">
            <a:extLst>
              <a:ext uri="{FF2B5EF4-FFF2-40B4-BE49-F238E27FC236}">
                <a16:creationId xmlns:a16="http://schemas.microsoft.com/office/drawing/2014/main" id="{186D3C78-1059-6B57-9265-2FE5FD18660D}"/>
              </a:ext>
            </a:extLst>
          </xdr:cNvPr>
          <xdr:cNvSpPr>
            <a:spLocks/>
          </xdr:cNvSpPr>
        </xdr:nvSpPr>
        <xdr:spPr bwMode="auto">
          <a:xfrm>
            <a:off x="7430010" y="3927031"/>
            <a:ext cx="775830" cy="609708"/>
          </a:xfrm>
          <a:custGeom>
            <a:avLst/>
            <a:gdLst>
              <a:gd name="T0" fmla="*/ 2147483646 w 222"/>
              <a:gd name="T1" fmla="*/ 1056055592 h 177"/>
              <a:gd name="T2" fmla="*/ 2147483646 w 222"/>
              <a:gd name="T3" fmla="*/ 1530687435 h 177"/>
              <a:gd name="T4" fmla="*/ 122130320 w 222"/>
              <a:gd name="T5" fmla="*/ 2100247713 h 177"/>
              <a:gd name="T6" fmla="*/ 0 w 222"/>
              <a:gd name="T7" fmla="*/ 1056055592 h 177"/>
              <a:gd name="T8" fmla="*/ 122130320 w 222"/>
              <a:gd name="T9" fmla="*/ 0 h 177"/>
              <a:gd name="T10" fmla="*/ 2147483646 w 222"/>
              <a:gd name="T11" fmla="*/ 569560278 h 177"/>
              <a:gd name="T12" fmla="*/ 2147483646 w 222"/>
              <a:gd name="T13" fmla="*/ 1056055592 h 177"/>
              <a:gd name="T14" fmla="*/ 0 60000 65536"/>
              <a:gd name="T15" fmla="*/ 0 60000 65536"/>
              <a:gd name="T16" fmla="*/ 0 60000 65536"/>
              <a:gd name="T17" fmla="*/ 0 60000 65536"/>
              <a:gd name="T18" fmla="*/ 0 60000 65536"/>
              <a:gd name="T19" fmla="*/ 0 60000 65536"/>
              <a:gd name="T20" fmla="*/ 0 60000 65536"/>
            </a:gdLst>
            <a:ahLst/>
            <a:cxnLst>
              <a:cxn ang="T14">
                <a:pos x="T0" y="T1"/>
              </a:cxn>
              <a:cxn ang="T15">
                <a:pos x="T2" y="T3"/>
              </a:cxn>
              <a:cxn ang="T16">
                <a:pos x="T4" y="T5"/>
              </a:cxn>
              <a:cxn ang="T17">
                <a:pos x="T6" y="T7"/>
              </a:cxn>
              <a:cxn ang="T18">
                <a:pos x="T8" y="T9"/>
              </a:cxn>
              <a:cxn ang="T19">
                <a:pos x="T10" y="T11"/>
              </a:cxn>
              <a:cxn ang="T20">
                <a:pos x="T12" y="T13"/>
              </a:cxn>
            </a:cxnLst>
            <a:rect l="0" t="0" r="r" b="b"/>
            <a:pathLst>
              <a:path w="222" h="177">
                <a:moveTo>
                  <a:pt x="218" y="89"/>
                </a:moveTo>
                <a:cubicBezTo>
                  <a:pt x="218" y="102"/>
                  <a:pt x="220" y="116"/>
                  <a:pt x="222" y="129"/>
                </a:cubicBezTo>
                <a:cubicBezTo>
                  <a:pt x="10" y="177"/>
                  <a:pt x="10" y="177"/>
                  <a:pt x="10" y="177"/>
                </a:cubicBezTo>
                <a:cubicBezTo>
                  <a:pt x="3" y="149"/>
                  <a:pt x="0" y="119"/>
                  <a:pt x="0" y="89"/>
                </a:cubicBezTo>
                <a:cubicBezTo>
                  <a:pt x="0" y="58"/>
                  <a:pt x="3" y="28"/>
                  <a:pt x="10" y="0"/>
                </a:cubicBezTo>
                <a:cubicBezTo>
                  <a:pt x="222" y="48"/>
                  <a:pt x="222" y="48"/>
                  <a:pt x="222" y="48"/>
                </a:cubicBezTo>
                <a:cubicBezTo>
                  <a:pt x="220" y="61"/>
                  <a:pt x="218" y="75"/>
                  <a:pt x="218" y="89"/>
                </a:cubicBezTo>
                <a:close/>
              </a:path>
            </a:pathLst>
          </a:custGeom>
          <a:solidFill>
            <a:srgbClr val="5B9BD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24" name="Freeform 26">
            <a:extLst>
              <a:ext uri="{FF2B5EF4-FFF2-40B4-BE49-F238E27FC236}">
                <a16:creationId xmlns:a16="http://schemas.microsoft.com/office/drawing/2014/main" id="{6FA2626D-4FDA-D903-3E61-3147438EFCD7}"/>
              </a:ext>
            </a:extLst>
          </xdr:cNvPr>
          <xdr:cNvSpPr>
            <a:spLocks/>
          </xdr:cNvSpPr>
        </xdr:nvSpPr>
        <xdr:spPr bwMode="auto">
          <a:xfrm>
            <a:off x="7470963" y="4412389"/>
            <a:ext cx="865319" cy="717294"/>
          </a:xfrm>
          <a:custGeom>
            <a:avLst/>
            <a:gdLst>
              <a:gd name="T0" fmla="*/ 2147483646 w 248"/>
              <a:gd name="T1" fmla="*/ 859853608 h 209"/>
              <a:gd name="T2" fmla="*/ 949607351 w 248"/>
              <a:gd name="T3" fmla="*/ 2147483646 h 209"/>
              <a:gd name="T4" fmla="*/ 0 w 248"/>
              <a:gd name="T5" fmla="*/ 577160836 h 209"/>
              <a:gd name="T6" fmla="*/ 2147483646 w 248"/>
              <a:gd name="T7" fmla="*/ 0 h 209"/>
              <a:gd name="T8" fmla="*/ 2147483646 w 248"/>
              <a:gd name="T9" fmla="*/ 859853608 h 209"/>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248" h="209">
                <a:moveTo>
                  <a:pt x="248" y="73"/>
                </a:moveTo>
                <a:cubicBezTo>
                  <a:pt x="78" y="209"/>
                  <a:pt x="78" y="209"/>
                  <a:pt x="78" y="209"/>
                </a:cubicBezTo>
                <a:cubicBezTo>
                  <a:pt x="41" y="162"/>
                  <a:pt x="15" y="108"/>
                  <a:pt x="0" y="49"/>
                </a:cubicBezTo>
                <a:cubicBezTo>
                  <a:pt x="213" y="0"/>
                  <a:pt x="213" y="0"/>
                  <a:pt x="213" y="0"/>
                </a:cubicBezTo>
                <a:cubicBezTo>
                  <a:pt x="220" y="27"/>
                  <a:pt x="232" y="52"/>
                  <a:pt x="248" y="73"/>
                </a:cubicBezTo>
                <a:close/>
              </a:path>
            </a:pathLst>
          </a:custGeom>
          <a:solidFill>
            <a:srgbClr val="5B9BD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25" name="Freeform 27">
            <a:extLst>
              <a:ext uri="{FF2B5EF4-FFF2-40B4-BE49-F238E27FC236}">
                <a16:creationId xmlns:a16="http://schemas.microsoft.com/office/drawing/2014/main" id="{F36B28A4-FC79-B23B-0BD8-2261615625E4}"/>
              </a:ext>
            </a:extLst>
          </xdr:cNvPr>
          <xdr:cNvSpPr>
            <a:spLocks/>
          </xdr:cNvSpPr>
        </xdr:nvSpPr>
        <xdr:spPr bwMode="auto">
          <a:xfrm>
            <a:off x="7770905" y="4697486"/>
            <a:ext cx="809578" cy="847712"/>
          </a:xfrm>
          <a:custGeom>
            <a:avLst/>
            <a:gdLst>
              <a:gd name="T0" fmla="*/ 2147483646 w 234"/>
              <a:gd name="T1" fmla="*/ 588943622 h 247"/>
              <a:gd name="T2" fmla="*/ 1663796961 w 234"/>
              <a:gd name="T3" fmla="*/ 2147483646 h 247"/>
              <a:gd name="T4" fmla="*/ 0 w 234"/>
              <a:gd name="T5" fmla="*/ 1601921710 h 247"/>
              <a:gd name="T6" fmla="*/ 2046831147 w 234"/>
              <a:gd name="T7" fmla="*/ 0 h 247"/>
              <a:gd name="T8" fmla="*/ 2147483646 w 234"/>
              <a:gd name="T9" fmla="*/ 588943622 h 247"/>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234" h="247">
                <a:moveTo>
                  <a:pt x="234" y="50"/>
                </a:moveTo>
                <a:cubicBezTo>
                  <a:pt x="139" y="247"/>
                  <a:pt x="139" y="247"/>
                  <a:pt x="139" y="247"/>
                </a:cubicBezTo>
                <a:cubicBezTo>
                  <a:pt x="86" y="220"/>
                  <a:pt x="38" y="182"/>
                  <a:pt x="0" y="136"/>
                </a:cubicBezTo>
                <a:cubicBezTo>
                  <a:pt x="171" y="0"/>
                  <a:pt x="171" y="0"/>
                  <a:pt x="171" y="0"/>
                </a:cubicBezTo>
                <a:cubicBezTo>
                  <a:pt x="189" y="20"/>
                  <a:pt x="210" y="37"/>
                  <a:pt x="234" y="50"/>
                </a:cubicBezTo>
                <a:close/>
              </a:path>
            </a:pathLst>
          </a:custGeom>
          <a:solidFill>
            <a:srgbClr val="FFC000"/>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26" name="Freeform 28">
            <a:extLst>
              <a:ext uri="{FF2B5EF4-FFF2-40B4-BE49-F238E27FC236}">
                <a16:creationId xmlns:a16="http://schemas.microsoft.com/office/drawing/2014/main" id="{F5856192-A641-B309-42FB-44BDBBFBDC0A}"/>
              </a:ext>
            </a:extLst>
          </xdr:cNvPr>
          <xdr:cNvSpPr>
            <a:spLocks/>
          </xdr:cNvSpPr>
        </xdr:nvSpPr>
        <xdr:spPr bwMode="auto">
          <a:xfrm>
            <a:off x="8295330" y="4890079"/>
            <a:ext cx="600264" cy="809799"/>
          </a:xfrm>
          <a:custGeom>
            <a:avLst/>
            <a:gdLst>
              <a:gd name="T0" fmla="*/ 2082756472 w 173"/>
              <a:gd name="T1" fmla="*/ 200161038 h 236"/>
              <a:gd name="T2" fmla="*/ 2082756472 w 173"/>
              <a:gd name="T3" fmla="*/ 2147483646 h 236"/>
              <a:gd name="T4" fmla="*/ 0 w 173"/>
              <a:gd name="T5" fmla="*/ 2147483646 h 236"/>
              <a:gd name="T6" fmla="*/ 1131671127 w 173"/>
              <a:gd name="T7" fmla="*/ 0 h 236"/>
              <a:gd name="T8" fmla="*/ 2082756472 w 173"/>
              <a:gd name="T9" fmla="*/ 200161038 h 236"/>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173" h="236">
                <a:moveTo>
                  <a:pt x="173" y="17"/>
                </a:moveTo>
                <a:cubicBezTo>
                  <a:pt x="173" y="236"/>
                  <a:pt x="173" y="236"/>
                  <a:pt x="173" y="236"/>
                </a:cubicBezTo>
                <a:cubicBezTo>
                  <a:pt x="111" y="235"/>
                  <a:pt x="53" y="221"/>
                  <a:pt x="0" y="196"/>
                </a:cubicBezTo>
                <a:cubicBezTo>
                  <a:pt x="94" y="0"/>
                  <a:pt x="94" y="0"/>
                  <a:pt x="94" y="0"/>
                </a:cubicBezTo>
                <a:cubicBezTo>
                  <a:pt x="119" y="10"/>
                  <a:pt x="145" y="17"/>
                  <a:pt x="173" y="17"/>
                </a:cubicBezTo>
                <a:close/>
              </a:path>
            </a:pathLst>
          </a:custGeom>
          <a:solidFill>
            <a:srgbClr val="FFC000"/>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27" name="Freeform 29">
            <a:extLst>
              <a:ext uri="{FF2B5EF4-FFF2-40B4-BE49-F238E27FC236}">
                <a16:creationId xmlns:a16="http://schemas.microsoft.com/office/drawing/2014/main" id="{F9389464-4AEB-52B7-8A36-C93E98F872FE}"/>
              </a:ext>
            </a:extLst>
          </xdr:cNvPr>
          <xdr:cNvSpPr>
            <a:spLocks/>
          </xdr:cNvSpPr>
        </xdr:nvSpPr>
        <xdr:spPr bwMode="auto">
          <a:xfrm>
            <a:off x="8941097" y="4890079"/>
            <a:ext cx="600264" cy="809799"/>
          </a:xfrm>
          <a:custGeom>
            <a:avLst/>
            <a:gdLst>
              <a:gd name="T0" fmla="*/ 2082756472 w 173"/>
              <a:gd name="T1" fmla="*/ 2147483646 h 236"/>
              <a:gd name="T2" fmla="*/ 0 w 173"/>
              <a:gd name="T3" fmla="*/ 2147483646 h 236"/>
              <a:gd name="T4" fmla="*/ 0 w 173"/>
              <a:gd name="T5" fmla="*/ 200161038 h 236"/>
              <a:gd name="T6" fmla="*/ 939045368 w 173"/>
              <a:gd name="T7" fmla="*/ 0 h 236"/>
              <a:gd name="T8" fmla="*/ 2082756472 w 173"/>
              <a:gd name="T9" fmla="*/ 2147483646 h 236"/>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173" h="236">
                <a:moveTo>
                  <a:pt x="173" y="196"/>
                </a:moveTo>
                <a:cubicBezTo>
                  <a:pt x="120" y="221"/>
                  <a:pt x="62" y="235"/>
                  <a:pt x="0" y="236"/>
                </a:cubicBezTo>
                <a:cubicBezTo>
                  <a:pt x="0" y="17"/>
                  <a:pt x="0" y="17"/>
                  <a:pt x="0" y="17"/>
                </a:cubicBezTo>
                <a:cubicBezTo>
                  <a:pt x="28" y="17"/>
                  <a:pt x="54" y="10"/>
                  <a:pt x="78" y="0"/>
                </a:cubicBezTo>
                <a:lnTo>
                  <a:pt x="173" y="196"/>
                </a:lnTo>
                <a:close/>
              </a:path>
            </a:pathLst>
          </a:custGeom>
          <a:solidFill>
            <a:srgbClr val="FFC000"/>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28" name="Freeform 30">
            <a:extLst>
              <a:ext uri="{FF2B5EF4-FFF2-40B4-BE49-F238E27FC236}">
                <a16:creationId xmlns:a16="http://schemas.microsoft.com/office/drawing/2014/main" id="{BF0F2A4C-5C58-1B1A-07B2-978EC7FC1454}"/>
              </a:ext>
            </a:extLst>
          </xdr:cNvPr>
          <xdr:cNvSpPr>
            <a:spLocks/>
          </xdr:cNvSpPr>
        </xdr:nvSpPr>
        <xdr:spPr bwMode="auto">
          <a:xfrm>
            <a:off x="9249003" y="4697486"/>
            <a:ext cx="813749" cy="847712"/>
          </a:xfrm>
          <a:custGeom>
            <a:avLst/>
            <a:gdLst>
              <a:gd name="T0" fmla="*/ 2147483646 w 233"/>
              <a:gd name="T1" fmla="*/ 1601921710 h 247"/>
              <a:gd name="T2" fmla="*/ 1146561864 w 233"/>
              <a:gd name="T3" fmla="*/ 2147483646 h 247"/>
              <a:gd name="T4" fmla="*/ 0 w 233"/>
              <a:gd name="T5" fmla="*/ 588943622 h 247"/>
              <a:gd name="T6" fmla="*/ 768440992 w 233"/>
              <a:gd name="T7" fmla="*/ 0 h 247"/>
              <a:gd name="T8" fmla="*/ 2147483646 w 233"/>
              <a:gd name="T9" fmla="*/ 1601921710 h 247"/>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233" h="247">
                <a:moveTo>
                  <a:pt x="233" y="136"/>
                </a:moveTo>
                <a:cubicBezTo>
                  <a:pt x="195" y="182"/>
                  <a:pt x="148" y="220"/>
                  <a:pt x="94" y="247"/>
                </a:cubicBezTo>
                <a:cubicBezTo>
                  <a:pt x="0" y="50"/>
                  <a:pt x="0" y="50"/>
                  <a:pt x="0" y="50"/>
                </a:cubicBezTo>
                <a:cubicBezTo>
                  <a:pt x="24" y="37"/>
                  <a:pt x="45" y="20"/>
                  <a:pt x="63" y="0"/>
                </a:cubicBezTo>
                <a:lnTo>
                  <a:pt x="233" y="136"/>
                </a:lnTo>
                <a:close/>
              </a:path>
            </a:pathLst>
          </a:custGeom>
          <a:solidFill>
            <a:srgbClr val="FFC000"/>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29" name="Freeform 31">
            <a:extLst>
              <a:ext uri="{FF2B5EF4-FFF2-40B4-BE49-F238E27FC236}">
                <a16:creationId xmlns:a16="http://schemas.microsoft.com/office/drawing/2014/main" id="{EE756CEB-98A0-D7DE-4004-D7B8D3148405}"/>
              </a:ext>
            </a:extLst>
          </xdr:cNvPr>
          <xdr:cNvSpPr>
            <a:spLocks/>
          </xdr:cNvSpPr>
        </xdr:nvSpPr>
        <xdr:spPr bwMode="auto">
          <a:xfrm>
            <a:off x="9497374" y="4412389"/>
            <a:ext cx="858116" cy="717294"/>
          </a:xfrm>
          <a:custGeom>
            <a:avLst/>
            <a:gdLst>
              <a:gd name="T0" fmla="*/ 2147483646 w 248"/>
              <a:gd name="T1" fmla="*/ 577160836 h 209"/>
              <a:gd name="T2" fmla="*/ 2047315990 w 248"/>
              <a:gd name="T3" fmla="*/ 2147483646 h 209"/>
              <a:gd name="T4" fmla="*/ 0 w 248"/>
              <a:gd name="T5" fmla="*/ 859853608 h 209"/>
              <a:gd name="T6" fmla="*/ 431012982 w 248"/>
              <a:gd name="T7" fmla="*/ 0 h 209"/>
              <a:gd name="T8" fmla="*/ 2147483646 w 248"/>
              <a:gd name="T9" fmla="*/ 577160836 h 209"/>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248" h="209">
                <a:moveTo>
                  <a:pt x="248" y="49"/>
                </a:moveTo>
                <a:cubicBezTo>
                  <a:pt x="234" y="108"/>
                  <a:pt x="207" y="162"/>
                  <a:pt x="171" y="209"/>
                </a:cubicBezTo>
                <a:cubicBezTo>
                  <a:pt x="0" y="73"/>
                  <a:pt x="0" y="73"/>
                  <a:pt x="0" y="73"/>
                </a:cubicBezTo>
                <a:cubicBezTo>
                  <a:pt x="17" y="52"/>
                  <a:pt x="29" y="27"/>
                  <a:pt x="36" y="0"/>
                </a:cubicBezTo>
                <a:lnTo>
                  <a:pt x="248" y="49"/>
                </a:lnTo>
                <a:close/>
              </a:path>
            </a:pathLst>
          </a:custGeom>
          <a:solidFill>
            <a:srgbClr val="70AD47"/>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30" name="Freeform 32">
            <a:extLst>
              <a:ext uri="{FF2B5EF4-FFF2-40B4-BE49-F238E27FC236}">
                <a16:creationId xmlns:a16="http://schemas.microsoft.com/office/drawing/2014/main" id="{4FF88F3F-A4E2-1B93-16A9-650DC2856A49}"/>
              </a:ext>
            </a:extLst>
          </xdr:cNvPr>
          <xdr:cNvSpPr>
            <a:spLocks/>
          </xdr:cNvSpPr>
        </xdr:nvSpPr>
        <xdr:spPr bwMode="auto">
          <a:xfrm>
            <a:off x="9627816" y="3927031"/>
            <a:ext cx="771659" cy="609708"/>
          </a:xfrm>
          <a:custGeom>
            <a:avLst/>
            <a:gdLst>
              <a:gd name="T0" fmla="*/ 2147483646 w 223"/>
              <a:gd name="T1" fmla="*/ 1056055592 h 177"/>
              <a:gd name="T2" fmla="*/ 2147483646 w 223"/>
              <a:gd name="T3" fmla="*/ 2100247713 h 177"/>
              <a:gd name="T4" fmla="*/ 0 w 223"/>
              <a:gd name="T5" fmla="*/ 1530687435 h 177"/>
              <a:gd name="T6" fmla="*/ 47894763 w 223"/>
              <a:gd name="T7" fmla="*/ 1056055592 h 177"/>
              <a:gd name="T8" fmla="*/ 0 w 223"/>
              <a:gd name="T9" fmla="*/ 569560278 h 177"/>
              <a:gd name="T10" fmla="*/ 2147483646 w 223"/>
              <a:gd name="T11" fmla="*/ 0 h 177"/>
              <a:gd name="T12" fmla="*/ 2147483646 w 223"/>
              <a:gd name="T13" fmla="*/ 1056055592 h 177"/>
              <a:gd name="T14" fmla="*/ 0 60000 65536"/>
              <a:gd name="T15" fmla="*/ 0 60000 65536"/>
              <a:gd name="T16" fmla="*/ 0 60000 65536"/>
              <a:gd name="T17" fmla="*/ 0 60000 65536"/>
              <a:gd name="T18" fmla="*/ 0 60000 65536"/>
              <a:gd name="T19" fmla="*/ 0 60000 65536"/>
              <a:gd name="T20" fmla="*/ 0 60000 65536"/>
            </a:gdLst>
            <a:ahLst/>
            <a:cxnLst>
              <a:cxn ang="T14">
                <a:pos x="T0" y="T1"/>
              </a:cxn>
              <a:cxn ang="T15">
                <a:pos x="T2" y="T3"/>
              </a:cxn>
              <a:cxn ang="T16">
                <a:pos x="T4" y="T5"/>
              </a:cxn>
              <a:cxn ang="T17">
                <a:pos x="T6" y="T7"/>
              </a:cxn>
              <a:cxn ang="T18">
                <a:pos x="T8" y="T9"/>
              </a:cxn>
              <a:cxn ang="T19">
                <a:pos x="T10" y="T11"/>
              </a:cxn>
              <a:cxn ang="T20">
                <a:pos x="T12" y="T13"/>
              </a:cxn>
            </a:cxnLst>
            <a:rect l="0" t="0" r="r" b="b"/>
            <a:pathLst>
              <a:path w="223" h="177">
                <a:moveTo>
                  <a:pt x="223" y="89"/>
                </a:moveTo>
                <a:cubicBezTo>
                  <a:pt x="223" y="119"/>
                  <a:pt x="219" y="149"/>
                  <a:pt x="213" y="177"/>
                </a:cubicBezTo>
                <a:cubicBezTo>
                  <a:pt x="0" y="129"/>
                  <a:pt x="0" y="129"/>
                  <a:pt x="0" y="129"/>
                </a:cubicBezTo>
                <a:cubicBezTo>
                  <a:pt x="3" y="116"/>
                  <a:pt x="4" y="102"/>
                  <a:pt x="4" y="89"/>
                </a:cubicBezTo>
                <a:cubicBezTo>
                  <a:pt x="4" y="75"/>
                  <a:pt x="3" y="61"/>
                  <a:pt x="0" y="48"/>
                </a:cubicBezTo>
                <a:cubicBezTo>
                  <a:pt x="213" y="0"/>
                  <a:pt x="213" y="0"/>
                  <a:pt x="213" y="0"/>
                </a:cubicBezTo>
                <a:cubicBezTo>
                  <a:pt x="219" y="28"/>
                  <a:pt x="223" y="58"/>
                  <a:pt x="223" y="89"/>
                </a:cubicBezTo>
                <a:close/>
              </a:path>
            </a:pathLst>
          </a:custGeom>
          <a:solidFill>
            <a:srgbClr val="70AD47"/>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31" name="Oval 572">
            <a:extLst>
              <a:ext uri="{FF2B5EF4-FFF2-40B4-BE49-F238E27FC236}">
                <a16:creationId xmlns:a16="http://schemas.microsoft.com/office/drawing/2014/main" id="{2360387B-4FA0-BC1E-3404-D0538AAE32F9}"/>
              </a:ext>
            </a:extLst>
          </xdr:cNvPr>
          <xdr:cNvSpPr>
            <a:spLocks noChangeArrowheads="1"/>
          </xdr:cNvSpPr>
        </xdr:nvSpPr>
        <xdr:spPr bwMode="auto">
          <a:xfrm>
            <a:off x="8199772" y="3521332"/>
            <a:ext cx="1434112" cy="1423341"/>
          </a:xfrm>
          <a:prstGeom prst="ellipse">
            <a:avLst/>
          </a:pr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32" name="Freeform 34">
            <a:extLst>
              <a:ext uri="{FF2B5EF4-FFF2-40B4-BE49-F238E27FC236}">
                <a16:creationId xmlns:a16="http://schemas.microsoft.com/office/drawing/2014/main" id="{2FA48CFC-CC1A-1BB1-AFE5-3EBF1EFB9F81}"/>
              </a:ext>
            </a:extLst>
          </xdr:cNvPr>
          <xdr:cNvSpPr>
            <a:spLocks/>
          </xdr:cNvSpPr>
        </xdr:nvSpPr>
        <xdr:spPr bwMode="auto">
          <a:xfrm>
            <a:off x="5889724" y="769218"/>
            <a:ext cx="1512984" cy="1317272"/>
          </a:xfrm>
          <a:custGeom>
            <a:avLst/>
            <a:gdLst>
              <a:gd name="T0" fmla="*/ 2147483646 w 437"/>
              <a:gd name="T1" fmla="*/ 1313034718 h 383"/>
              <a:gd name="T2" fmla="*/ 2025781710 w 437"/>
              <a:gd name="T3" fmla="*/ 2147483646 h 383"/>
              <a:gd name="T4" fmla="*/ 1162726473 w 437"/>
              <a:gd name="T5" fmla="*/ 2147483646 h 383"/>
              <a:gd name="T6" fmla="*/ 0 w 437"/>
              <a:gd name="T7" fmla="*/ 2147483646 h 383"/>
              <a:gd name="T8" fmla="*/ 2147483646 w 437"/>
              <a:gd name="T9" fmla="*/ 0 h 383"/>
              <a:gd name="T10" fmla="*/ 2147483646 w 437"/>
              <a:gd name="T11" fmla="*/ 1313034718 h 383"/>
              <a:gd name="T12" fmla="*/ 0 60000 65536"/>
              <a:gd name="T13" fmla="*/ 0 60000 65536"/>
              <a:gd name="T14" fmla="*/ 0 60000 65536"/>
              <a:gd name="T15" fmla="*/ 0 60000 65536"/>
              <a:gd name="T16" fmla="*/ 0 60000 65536"/>
              <a:gd name="T17" fmla="*/ 0 60000 65536"/>
            </a:gdLst>
            <a:ahLst/>
            <a:cxnLst>
              <a:cxn ang="T12">
                <a:pos x="T0" y="T1"/>
              </a:cxn>
              <a:cxn ang="T13">
                <a:pos x="T2" y="T3"/>
              </a:cxn>
              <a:cxn ang="T14">
                <a:pos x="T4" y="T5"/>
              </a:cxn>
              <a:cxn ang="T15">
                <a:pos x="T6" y="T7"/>
              </a:cxn>
              <a:cxn ang="T16">
                <a:pos x="T8" y="T9"/>
              </a:cxn>
              <a:cxn ang="T17">
                <a:pos x="T10" y="T11"/>
              </a:cxn>
            </a:cxnLst>
            <a:rect l="0" t="0" r="r" b="b"/>
            <a:pathLst>
              <a:path w="437" h="383">
                <a:moveTo>
                  <a:pt x="437" y="111"/>
                </a:moveTo>
                <a:cubicBezTo>
                  <a:pt x="339" y="159"/>
                  <a:pt x="248" y="224"/>
                  <a:pt x="169" y="303"/>
                </a:cubicBezTo>
                <a:cubicBezTo>
                  <a:pt x="143" y="329"/>
                  <a:pt x="119" y="355"/>
                  <a:pt x="97" y="383"/>
                </a:cubicBezTo>
                <a:cubicBezTo>
                  <a:pt x="0" y="306"/>
                  <a:pt x="0" y="306"/>
                  <a:pt x="0" y="306"/>
                </a:cubicBezTo>
                <a:cubicBezTo>
                  <a:pt x="103" y="178"/>
                  <a:pt x="234" y="73"/>
                  <a:pt x="383" y="0"/>
                </a:cubicBezTo>
                <a:lnTo>
                  <a:pt x="437" y="111"/>
                </a:lnTo>
                <a:close/>
              </a:path>
            </a:pathLst>
          </a:custGeom>
          <a:solidFill>
            <a:srgbClr val="E7E6E6"/>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33" name="Freeform 35">
            <a:extLst>
              <a:ext uri="{FF2B5EF4-FFF2-40B4-BE49-F238E27FC236}">
                <a16:creationId xmlns:a16="http://schemas.microsoft.com/office/drawing/2014/main" id="{02D51DB0-0352-924D-6165-A404589DCDC7}"/>
              </a:ext>
            </a:extLst>
          </xdr:cNvPr>
          <xdr:cNvSpPr>
            <a:spLocks/>
          </xdr:cNvSpPr>
        </xdr:nvSpPr>
        <xdr:spPr bwMode="auto">
          <a:xfrm>
            <a:off x="5134751" y="1843054"/>
            <a:ext cx="1070464" cy="1613069"/>
          </a:xfrm>
          <a:custGeom>
            <a:avLst/>
            <a:gdLst>
              <a:gd name="T0" fmla="*/ 2147483646 w 310"/>
              <a:gd name="T1" fmla="*/ 910857760 h 469"/>
              <a:gd name="T2" fmla="*/ 1442799004 w 310"/>
              <a:gd name="T3" fmla="*/ 2147483646 h 469"/>
              <a:gd name="T4" fmla="*/ 0 w 310"/>
              <a:gd name="T5" fmla="*/ 2147483646 h 469"/>
              <a:gd name="T6" fmla="*/ 2147483646 w 310"/>
              <a:gd name="T7" fmla="*/ 0 h 469"/>
              <a:gd name="T8" fmla="*/ 2147483646 w 310"/>
              <a:gd name="T9" fmla="*/ 910857760 h 469"/>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310" h="469">
                <a:moveTo>
                  <a:pt x="310" y="77"/>
                </a:moveTo>
                <a:cubicBezTo>
                  <a:pt x="218" y="193"/>
                  <a:pt x="154" y="327"/>
                  <a:pt x="121" y="469"/>
                </a:cubicBezTo>
                <a:cubicBezTo>
                  <a:pt x="0" y="442"/>
                  <a:pt x="0" y="442"/>
                  <a:pt x="0" y="442"/>
                </a:cubicBezTo>
                <a:cubicBezTo>
                  <a:pt x="38" y="278"/>
                  <a:pt x="112" y="128"/>
                  <a:pt x="213" y="0"/>
                </a:cubicBezTo>
                <a:lnTo>
                  <a:pt x="310" y="77"/>
                </a:lnTo>
                <a:close/>
              </a:path>
            </a:pathLst>
          </a:custGeom>
          <a:solidFill>
            <a:srgbClr val="E7E6E6"/>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34" name="Freeform 36">
            <a:extLst>
              <a:ext uri="{FF2B5EF4-FFF2-40B4-BE49-F238E27FC236}">
                <a16:creationId xmlns:a16="http://schemas.microsoft.com/office/drawing/2014/main" id="{1AD2E26B-C0C0-4CD2-170E-0F654A7A03F1}"/>
              </a:ext>
            </a:extLst>
          </xdr:cNvPr>
          <xdr:cNvSpPr>
            <a:spLocks/>
          </xdr:cNvSpPr>
        </xdr:nvSpPr>
        <xdr:spPr bwMode="auto">
          <a:xfrm>
            <a:off x="5034643" y="3387080"/>
            <a:ext cx="508120" cy="1688009"/>
          </a:xfrm>
          <a:custGeom>
            <a:avLst/>
            <a:gdLst>
              <a:gd name="T0" fmla="*/ 1461607180 w 148"/>
              <a:gd name="T1" fmla="*/ 2147483646 h 491"/>
              <a:gd name="T2" fmla="*/ 1744499557 w 148"/>
              <a:gd name="T3" fmla="*/ 2147483646 h 491"/>
              <a:gd name="T4" fmla="*/ 318254782 w 148"/>
              <a:gd name="T5" fmla="*/ 2147483646 h 491"/>
              <a:gd name="T6" fmla="*/ 0 w 148"/>
              <a:gd name="T7" fmla="*/ 2147483646 h 491"/>
              <a:gd name="T8" fmla="*/ 318254782 w 148"/>
              <a:gd name="T9" fmla="*/ 0 h 491"/>
              <a:gd name="T10" fmla="*/ 1744499557 w 148"/>
              <a:gd name="T11" fmla="*/ 330935712 h 491"/>
              <a:gd name="T12" fmla="*/ 1461607180 w 148"/>
              <a:gd name="T13" fmla="*/ 2147483646 h 491"/>
              <a:gd name="T14" fmla="*/ 0 60000 65536"/>
              <a:gd name="T15" fmla="*/ 0 60000 65536"/>
              <a:gd name="T16" fmla="*/ 0 60000 65536"/>
              <a:gd name="T17" fmla="*/ 0 60000 65536"/>
              <a:gd name="T18" fmla="*/ 0 60000 65536"/>
              <a:gd name="T19" fmla="*/ 0 60000 65536"/>
              <a:gd name="T20" fmla="*/ 0 60000 65536"/>
            </a:gdLst>
            <a:ahLst/>
            <a:cxnLst>
              <a:cxn ang="T14">
                <a:pos x="T0" y="T1"/>
              </a:cxn>
              <a:cxn ang="T15">
                <a:pos x="T2" y="T3"/>
              </a:cxn>
              <a:cxn ang="T16">
                <a:pos x="T4" y="T5"/>
              </a:cxn>
              <a:cxn ang="T17">
                <a:pos x="T6" y="T7"/>
              </a:cxn>
              <a:cxn ang="T18">
                <a:pos x="T8" y="T9"/>
              </a:cxn>
              <a:cxn ang="T19">
                <a:pos x="T10" y="T11"/>
              </a:cxn>
              <a:cxn ang="T20">
                <a:pos x="T12" y="T13"/>
              </a:cxn>
            </a:cxnLst>
            <a:rect l="0" t="0" r="r" b="b"/>
            <a:pathLst>
              <a:path w="148" h="491">
                <a:moveTo>
                  <a:pt x="124" y="246"/>
                </a:moveTo>
                <a:cubicBezTo>
                  <a:pt x="124" y="320"/>
                  <a:pt x="132" y="393"/>
                  <a:pt x="148" y="463"/>
                </a:cubicBezTo>
                <a:cubicBezTo>
                  <a:pt x="27" y="491"/>
                  <a:pt x="27" y="491"/>
                  <a:pt x="27" y="491"/>
                </a:cubicBezTo>
                <a:cubicBezTo>
                  <a:pt x="9" y="412"/>
                  <a:pt x="0" y="330"/>
                  <a:pt x="0" y="246"/>
                </a:cubicBezTo>
                <a:cubicBezTo>
                  <a:pt x="0" y="161"/>
                  <a:pt x="9" y="79"/>
                  <a:pt x="27" y="0"/>
                </a:cubicBezTo>
                <a:cubicBezTo>
                  <a:pt x="148" y="28"/>
                  <a:pt x="148" y="28"/>
                  <a:pt x="148" y="28"/>
                </a:cubicBezTo>
                <a:cubicBezTo>
                  <a:pt x="132" y="99"/>
                  <a:pt x="124" y="172"/>
                  <a:pt x="124" y="246"/>
                </a:cubicBezTo>
                <a:close/>
              </a:path>
            </a:pathLst>
          </a:custGeom>
          <a:solidFill>
            <a:srgbClr val="E7E6E6"/>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35" name="Freeform 37">
            <a:extLst>
              <a:ext uri="{FF2B5EF4-FFF2-40B4-BE49-F238E27FC236}">
                <a16:creationId xmlns:a16="http://schemas.microsoft.com/office/drawing/2014/main" id="{A43BC38D-1440-7A27-7290-5787637D19C1}"/>
              </a:ext>
            </a:extLst>
          </xdr:cNvPr>
          <xdr:cNvSpPr>
            <a:spLocks/>
          </xdr:cNvSpPr>
        </xdr:nvSpPr>
        <xdr:spPr bwMode="auto">
          <a:xfrm>
            <a:off x="5134751" y="5006848"/>
            <a:ext cx="1070464" cy="1607466"/>
          </a:xfrm>
          <a:custGeom>
            <a:avLst/>
            <a:gdLst>
              <a:gd name="T0" fmla="*/ 2147483646 w 310"/>
              <a:gd name="T1" fmla="*/ 2147483646 h 469"/>
              <a:gd name="T2" fmla="*/ 2147483646 w 310"/>
              <a:gd name="T3" fmla="*/ 2147483646 h 469"/>
              <a:gd name="T4" fmla="*/ 0 w 310"/>
              <a:gd name="T5" fmla="*/ 328923874 h 469"/>
              <a:gd name="T6" fmla="*/ 1442799004 w 310"/>
              <a:gd name="T7" fmla="*/ 0 h 469"/>
              <a:gd name="T8" fmla="*/ 2147483646 w 310"/>
              <a:gd name="T9" fmla="*/ 2147483646 h 469"/>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310" h="469">
                <a:moveTo>
                  <a:pt x="310" y="392"/>
                </a:moveTo>
                <a:cubicBezTo>
                  <a:pt x="213" y="469"/>
                  <a:pt x="213" y="469"/>
                  <a:pt x="213" y="469"/>
                </a:cubicBezTo>
                <a:cubicBezTo>
                  <a:pt x="112" y="342"/>
                  <a:pt x="38" y="192"/>
                  <a:pt x="0" y="28"/>
                </a:cubicBezTo>
                <a:cubicBezTo>
                  <a:pt x="121" y="0"/>
                  <a:pt x="121" y="0"/>
                  <a:pt x="121" y="0"/>
                </a:cubicBezTo>
                <a:cubicBezTo>
                  <a:pt x="154" y="143"/>
                  <a:pt x="218" y="276"/>
                  <a:pt x="310" y="392"/>
                </a:cubicBezTo>
                <a:close/>
              </a:path>
            </a:pathLst>
          </a:custGeom>
          <a:solidFill>
            <a:srgbClr val="E7E6E6"/>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36" name="Freeform 38">
            <a:extLst>
              <a:ext uri="{FF2B5EF4-FFF2-40B4-BE49-F238E27FC236}">
                <a16:creationId xmlns:a16="http://schemas.microsoft.com/office/drawing/2014/main" id="{C4702ADF-500C-5C55-4D3A-DA33DEA2D655}"/>
              </a:ext>
            </a:extLst>
          </xdr:cNvPr>
          <xdr:cNvSpPr>
            <a:spLocks/>
          </xdr:cNvSpPr>
        </xdr:nvSpPr>
        <xdr:spPr bwMode="auto">
          <a:xfrm>
            <a:off x="5889724" y="6371678"/>
            <a:ext cx="1512984" cy="1313269"/>
          </a:xfrm>
          <a:custGeom>
            <a:avLst/>
            <a:gdLst>
              <a:gd name="T0" fmla="*/ 2147483646 w 437"/>
              <a:gd name="T1" fmla="*/ 2147483646 h 383"/>
              <a:gd name="T2" fmla="*/ 2147483646 w 437"/>
              <a:gd name="T3" fmla="*/ 2147483646 h 383"/>
              <a:gd name="T4" fmla="*/ 0 w 437"/>
              <a:gd name="T5" fmla="*/ 917073230 h 383"/>
              <a:gd name="T6" fmla="*/ 1162726473 w 437"/>
              <a:gd name="T7" fmla="*/ 0 h 383"/>
              <a:gd name="T8" fmla="*/ 2025781710 w 437"/>
              <a:gd name="T9" fmla="*/ 940588632 h 383"/>
              <a:gd name="T10" fmla="*/ 2147483646 w 437"/>
              <a:gd name="T11" fmla="*/ 2147483646 h 383"/>
              <a:gd name="T12" fmla="*/ 0 60000 65536"/>
              <a:gd name="T13" fmla="*/ 0 60000 65536"/>
              <a:gd name="T14" fmla="*/ 0 60000 65536"/>
              <a:gd name="T15" fmla="*/ 0 60000 65536"/>
              <a:gd name="T16" fmla="*/ 0 60000 65536"/>
              <a:gd name="T17" fmla="*/ 0 60000 65536"/>
            </a:gdLst>
            <a:ahLst/>
            <a:cxnLst>
              <a:cxn ang="T12">
                <a:pos x="T0" y="T1"/>
              </a:cxn>
              <a:cxn ang="T13">
                <a:pos x="T2" y="T3"/>
              </a:cxn>
              <a:cxn ang="T14">
                <a:pos x="T4" y="T5"/>
              </a:cxn>
              <a:cxn ang="T15">
                <a:pos x="T6" y="T7"/>
              </a:cxn>
              <a:cxn ang="T16">
                <a:pos x="T8" y="T9"/>
              </a:cxn>
              <a:cxn ang="T17">
                <a:pos x="T10" y="T11"/>
              </a:cxn>
            </a:cxnLst>
            <a:rect l="0" t="0" r="r" b="b"/>
            <a:pathLst>
              <a:path w="437" h="383">
                <a:moveTo>
                  <a:pt x="437" y="272"/>
                </a:moveTo>
                <a:cubicBezTo>
                  <a:pt x="383" y="383"/>
                  <a:pt x="383" y="383"/>
                  <a:pt x="383" y="383"/>
                </a:cubicBezTo>
                <a:cubicBezTo>
                  <a:pt x="234" y="311"/>
                  <a:pt x="103" y="206"/>
                  <a:pt x="0" y="78"/>
                </a:cubicBezTo>
                <a:cubicBezTo>
                  <a:pt x="97" y="0"/>
                  <a:pt x="97" y="0"/>
                  <a:pt x="97" y="0"/>
                </a:cubicBezTo>
                <a:cubicBezTo>
                  <a:pt x="119" y="28"/>
                  <a:pt x="143" y="55"/>
                  <a:pt x="169" y="80"/>
                </a:cubicBezTo>
                <a:cubicBezTo>
                  <a:pt x="248" y="160"/>
                  <a:pt x="339" y="224"/>
                  <a:pt x="437" y="272"/>
                </a:cubicBezTo>
                <a:close/>
              </a:path>
            </a:pathLst>
          </a:custGeom>
          <a:solidFill>
            <a:srgbClr val="E7E6E6"/>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37" name="Freeform 39">
            <a:extLst>
              <a:ext uri="{FF2B5EF4-FFF2-40B4-BE49-F238E27FC236}">
                <a16:creationId xmlns:a16="http://schemas.microsoft.com/office/drawing/2014/main" id="{C4D29B7B-759D-3BF7-0029-F6C256E2F8C1}"/>
              </a:ext>
            </a:extLst>
          </xdr:cNvPr>
          <xdr:cNvSpPr>
            <a:spLocks/>
          </xdr:cNvSpPr>
        </xdr:nvSpPr>
        <xdr:spPr bwMode="auto">
          <a:xfrm>
            <a:off x="7241930" y="7314927"/>
            <a:ext cx="1661248" cy="758239"/>
          </a:xfrm>
          <a:custGeom>
            <a:avLst/>
            <a:gdLst>
              <a:gd name="T0" fmla="*/ 2147483646 w 478"/>
              <a:gd name="T1" fmla="*/ 1141825591 h 221"/>
              <a:gd name="T2" fmla="*/ 2147483646 w 478"/>
              <a:gd name="T3" fmla="*/ 2147483646 h 221"/>
              <a:gd name="T4" fmla="*/ 0 w 478"/>
              <a:gd name="T5" fmla="*/ 1318395781 h 221"/>
              <a:gd name="T6" fmla="*/ 652237939 w 478"/>
              <a:gd name="T7" fmla="*/ 0 h 221"/>
              <a:gd name="T8" fmla="*/ 2147483646 w 478"/>
              <a:gd name="T9" fmla="*/ 1141825591 h 221"/>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478" h="221">
                <a:moveTo>
                  <a:pt x="478" y="97"/>
                </a:moveTo>
                <a:cubicBezTo>
                  <a:pt x="478" y="221"/>
                  <a:pt x="478" y="221"/>
                  <a:pt x="478" y="221"/>
                </a:cubicBezTo>
                <a:cubicBezTo>
                  <a:pt x="307" y="221"/>
                  <a:pt x="145" y="181"/>
                  <a:pt x="0" y="112"/>
                </a:cubicBezTo>
                <a:cubicBezTo>
                  <a:pt x="54" y="0"/>
                  <a:pt x="54" y="0"/>
                  <a:pt x="54" y="0"/>
                </a:cubicBezTo>
                <a:cubicBezTo>
                  <a:pt x="185" y="63"/>
                  <a:pt x="329" y="96"/>
                  <a:pt x="478" y="97"/>
                </a:cubicBezTo>
                <a:close/>
              </a:path>
            </a:pathLst>
          </a:custGeom>
          <a:solidFill>
            <a:srgbClr val="E7E6E6"/>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38" name="Freeform 40">
            <a:extLst>
              <a:ext uri="{FF2B5EF4-FFF2-40B4-BE49-F238E27FC236}">
                <a16:creationId xmlns:a16="http://schemas.microsoft.com/office/drawing/2014/main" id="{4ACAB258-F0F7-888E-80F3-E8FED9858485}"/>
              </a:ext>
            </a:extLst>
          </xdr:cNvPr>
          <xdr:cNvSpPr>
            <a:spLocks/>
          </xdr:cNvSpPr>
        </xdr:nvSpPr>
        <xdr:spPr bwMode="auto">
          <a:xfrm>
            <a:off x="8930479" y="7314927"/>
            <a:ext cx="1661249" cy="758239"/>
          </a:xfrm>
          <a:custGeom>
            <a:avLst/>
            <a:gdLst>
              <a:gd name="T0" fmla="*/ 2147483646 w 478"/>
              <a:gd name="T1" fmla="*/ 1318395781 h 221"/>
              <a:gd name="T2" fmla="*/ 0 w 478"/>
              <a:gd name="T3" fmla="*/ 2147483646 h 221"/>
              <a:gd name="T4" fmla="*/ 0 w 478"/>
              <a:gd name="T5" fmla="*/ 1141825591 h 221"/>
              <a:gd name="T6" fmla="*/ 2147483646 w 478"/>
              <a:gd name="T7" fmla="*/ 0 h 221"/>
              <a:gd name="T8" fmla="*/ 2147483646 w 478"/>
              <a:gd name="T9" fmla="*/ 1318395781 h 221"/>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478" h="221">
                <a:moveTo>
                  <a:pt x="478" y="112"/>
                </a:moveTo>
                <a:cubicBezTo>
                  <a:pt x="333" y="181"/>
                  <a:pt x="171" y="221"/>
                  <a:pt x="0" y="221"/>
                </a:cubicBezTo>
                <a:cubicBezTo>
                  <a:pt x="0" y="97"/>
                  <a:pt x="0" y="97"/>
                  <a:pt x="0" y="97"/>
                </a:cubicBezTo>
                <a:cubicBezTo>
                  <a:pt x="150" y="96"/>
                  <a:pt x="294" y="63"/>
                  <a:pt x="425" y="0"/>
                </a:cubicBezTo>
                <a:lnTo>
                  <a:pt x="478" y="112"/>
                </a:lnTo>
                <a:close/>
              </a:path>
            </a:pathLst>
          </a:custGeom>
          <a:solidFill>
            <a:srgbClr val="E7E6E6"/>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39" name="Freeform 41">
            <a:extLst>
              <a:ext uri="{FF2B5EF4-FFF2-40B4-BE49-F238E27FC236}">
                <a16:creationId xmlns:a16="http://schemas.microsoft.com/office/drawing/2014/main" id="{46DA1237-E14B-04AA-1C4F-A4DFA93AEA9A}"/>
              </a:ext>
            </a:extLst>
          </xdr:cNvPr>
          <xdr:cNvSpPr>
            <a:spLocks/>
          </xdr:cNvSpPr>
        </xdr:nvSpPr>
        <xdr:spPr bwMode="auto">
          <a:xfrm>
            <a:off x="10426778" y="6371678"/>
            <a:ext cx="1521705" cy="1313269"/>
          </a:xfrm>
          <a:custGeom>
            <a:avLst/>
            <a:gdLst>
              <a:gd name="T0" fmla="*/ 2147483646 w 437"/>
              <a:gd name="T1" fmla="*/ 917073230 h 383"/>
              <a:gd name="T2" fmla="*/ 654775385 w 437"/>
              <a:gd name="T3" fmla="*/ 2147483646 h 383"/>
              <a:gd name="T4" fmla="*/ 0 w 437"/>
              <a:gd name="T5" fmla="*/ 2147483646 h 383"/>
              <a:gd name="T6" fmla="*/ 2147483646 w 437"/>
              <a:gd name="T7" fmla="*/ 940588632 h 383"/>
              <a:gd name="T8" fmla="*/ 2147483646 w 437"/>
              <a:gd name="T9" fmla="*/ 0 h 383"/>
              <a:gd name="T10" fmla="*/ 2147483646 w 437"/>
              <a:gd name="T11" fmla="*/ 917073230 h 383"/>
              <a:gd name="T12" fmla="*/ 0 60000 65536"/>
              <a:gd name="T13" fmla="*/ 0 60000 65536"/>
              <a:gd name="T14" fmla="*/ 0 60000 65536"/>
              <a:gd name="T15" fmla="*/ 0 60000 65536"/>
              <a:gd name="T16" fmla="*/ 0 60000 65536"/>
              <a:gd name="T17" fmla="*/ 0 60000 65536"/>
            </a:gdLst>
            <a:ahLst/>
            <a:cxnLst>
              <a:cxn ang="T12">
                <a:pos x="T0" y="T1"/>
              </a:cxn>
              <a:cxn ang="T13">
                <a:pos x="T2" y="T3"/>
              </a:cxn>
              <a:cxn ang="T14">
                <a:pos x="T4" y="T5"/>
              </a:cxn>
              <a:cxn ang="T15">
                <a:pos x="T6" y="T7"/>
              </a:cxn>
              <a:cxn ang="T16">
                <a:pos x="T8" y="T9"/>
              </a:cxn>
              <a:cxn ang="T17">
                <a:pos x="T10" y="T11"/>
              </a:cxn>
            </a:cxnLst>
            <a:rect l="0" t="0" r="r" b="b"/>
            <a:pathLst>
              <a:path w="437" h="383">
                <a:moveTo>
                  <a:pt x="437" y="78"/>
                </a:moveTo>
                <a:cubicBezTo>
                  <a:pt x="334" y="206"/>
                  <a:pt x="203" y="311"/>
                  <a:pt x="54" y="383"/>
                </a:cubicBezTo>
                <a:cubicBezTo>
                  <a:pt x="0" y="272"/>
                  <a:pt x="0" y="272"/>
                  <a:pt x="0" y="272"/>
                </a:cubicBezTo>
                <a:cubicBezTo>
                  <a:pt x="98" y="224"/>
                  <a:pt x="189" y="160"/>
                  <a:pt x="268" y="80"/>
                </a:cubicBezTo>
                <a:cubicBezTo>
                  <a:pt x="294" y="55"/>
                  <a:pt x="318" y="28"/>
                  <a:pt x="340" y="0"/>
                </a:cubicBezTo>
                <a:lnTo>
                  <a:pt x="437" y="78"/>
                </a:lnTo>
                <a:close/>
              </a:path>
            </a:pathLst>
          </a:custGeom>
          <a:solidFill>
            <a:srgbClr val="E7E6E6"/>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40" name="Freeform 42">
            <a:extLst>
              <a:ext uri="{FF2B5EF4-FFF2-40B4-BE49-F238E27FC236}">
                <a16:creationId xmlns:a16="http://schemas.microsoft.com/office/drawing/2014/main" id="{8AB749F0-F609-3A72-7342-2BC093D926AA}"/>
              </a:ext>
            </a:extLst>
          </xdr:cNvPr>
          <xdr:cNvSpPr>
            <a:spLocks/>
          </xdr:cNvSpPr>
        </xdr:nvSpPr>
        <xdr:spPr bwMode="auto">
          <a:xfrm>
            <a:off x="11625788" y="5006848"/>
            <a:ext cx="1077669" cy="1607466"/>
          </a:xfrm>
          <a:custGeom>
            <a:avLst/>
            <a:gdLst>
              <a:gd name="T0" fmla="*/ 2147483646 w 310"/>
              <a:gd name="T1" fmla="*/ 328923874 h 469"/>
              <a:gd name="T2" fmla="*/ 1172246622 w 310"/>
              <a:gd name="T3" fmla="*/ 2147483646 h 469"/>
              <a:gd name="T4" fmla="*/ 0 w 310"/>
              <a:gd name="T5" fmla="*/ 2147483646 h 469"/>
              <a:gd name="T6" fmla="*/ 2147483646 w 310"/>
              <a:gd name="T7" fmla="*/ 0 h 469"/>
              <a:gd name="T8" fmla="*/ 2147483646 w 310"/>
              <a:gd name="T9" fmla="*/ 328923874 h 469"/>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310" h="469">
                <a:moveTo>
                  <a:pt x="310" y="28"/>
                </a:moveTo>
                <a:cubicBezTo>
                  <a:pt x="272" y="192"/>
                  <a:pt x="198" y="342"/>
                  <a:pt x="97" y="469"/>
                </a:cubicBezTo>
                <a:cubicBezTo>
                  <a:pt x="0" y="392"/>
                  <a:pt x="0" y="392"/>
                  <a:pt x="0" y="392"/>
                </a:cubicBezTo>
                <a:cubicBezTo>
                  <a:pt x="92" y="276"/>
                  <a:pt x="156" y="143"/>
                  <a:pt x="189" y="0"/>
                </a:cubicBezTo>
                <a:lnTo>
                  <a:pt x="310" y="28"/>
                </a:lnTo>
                <a:close/>
              </a:path>
            </a:pathLst>
          </a:custGeom>
          <a:solidFill>
            <a:srgbClr val="E7E6E6"/>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41" name="Freeform 43">
            <a:extLst>
              <a:ext uri="{FF2B5EF4-FFF2-40B4-BE49-F238E27FC236}">
                <a16:creationId xmlns:a16="http://schemas.microsoft.com/office/drawing/2014/main" id="{4D20F378-5C3F-607F-4B58-BC14824EE0FC}"/>
              </a:ext>
            </a:extLst>
          </xdr:cNvPr>
          <xdr:cNvSpPr>
            <a:spLocks/>
          </xdr:cNvSpPr>
        </xdr:nvSpPr>
        <xdr:spPr bwMode="auto">
          <a:xfrm>
            <a:off x="12288242" y="3387080"/>
            <a:ext cx="513806" cy="1688009"/>
          </a:xfrm>
          <a:custGeom>
            <a:avLst/>
            <a:gdLst>
              <a:gd name="T0" fmla="*/ 1783760849 w 148"/>
              <a:gd name="T1" fmla="*/ 2147483646 h 491"/>
              <a:gd name="T2" fmla="*/ 1458344596 w 148"/>
              <a:gd name="T3" fmla="*/ 2147483646 h 491"/>
              <a:gd name="T4" fmla="*/ 0 w 148"/>
              <a:gd name="T5" fmla="*/ 2147483646 h 491"/>
              <a:gd name="T6" fmla="*/ 277205280 w 148"/>
              <a:gd name="T7" fmla="*/ 2147483646 h 491"/>
              <a:gd name="T8" fmla="*/ 0 w 148"/>
              <a:gd name="T9" fmla="*/ 330935712 h 491"/>
              <a:gd name="T10" fmla="*/ 1458344596 w 148"/>
              <a:gd name="T11" fmla="*/ 0 h 491"/>
              <a:gd name="T12" fmla="*/ 1783760849 w 148"/>
              <a:gd name="T13" fmla="*/ 2147483646 h 491"/>
              <a:gd name="T14" fmla="*/ 0 60000 65536"/>
              <a:gd name="T15" fmla="*/ 0 60000 65536"/>
              <a:gd name="T16" fmla="*/ 0 60000 65536"/>
              <a:gd name="T17" fmla="*/ 0 60000 65536"/>
              <a:gd name="T18" fmla="*/ 0 60000 65536"/>
              <a:gd name="T19" fmla="*/ 0 60000 65536"/>
              <a:gd name="T20" fmla="*/ 0 60000 65536"/>
            </a:gdLst>
            <a:ahLst/>
            <a:cxnLst>
              <a:cxn ang="T14">
                <a:pos x="T0" y="T1"/>
              </a:cxn>
              <a:cxn ang="T15">
                <a:pos x="T2" y="T3"/>
              </a:cxn>
              <a:cxn ang="T16">
                <a:pos x="T4" y="T5"/>
              </a:cxn>
              <a:cxn ang="T17">
                <a:pos x="T6" y="T7"/>
              </a:cxn>
              <a:cxn ang="T18">
                <a:pos x="T8" y="T9"/>
              </a:cxn>
              <a:cxn ang="T19">
                <a:pos x="T10" y="T11"/>
              </a:cxn>
              <a:cxn ang="T20">
                <a:pos x="T12" y="T13"/>
              </a:cxn>
            </a:cxnLst>
            <a:rect l="0" t="0" r="r" b="b"/>
            <a:pathLst>
              <a:path w="148" h="491">
                <a:moveTo>
                  <a:pt x="148" y="246"/>
                </a:moveTo>
                <a:cubicBezTo>
                  <a:pt x="148" y="330"/>
                  <a:pt x="139" y="412"/>
                  <a:pt x="121" y="491"/>
                </a:cubicBezTo>
                <a:cubicBezTo>
                  <a:pt x="0" y="463"/>
                  <a:pt x="0" y="463"/>
                  <a:pt x="0" y="463"/>
                </a:cubicBezTo>
                <a:cubicBezTo>
                  <a:pt x="15" y="393"/>
                  <a:pt x="23" y="320"/>
                  <a:pt x="23" y="246"/>
                </a:cubicBezTo>
                <a:cubicBezTo>
                  <a:pt x="23" y="172"/>
                  <a:pt x="15" y="99"/>
                  <a:pt x="0" y="28"/>
                </a:cubicBezTo>
                <a:cubicBezTo>
                  <a:pt x="121" y="0"/>
                  <a:pt x="121" y="0"/>
                  <a:pt x="121" y="0"/>
                </a:cubicBezTo>
                <a:cubicBezTo>
                  <a:pt x="139" y="79"/>
                  <a:pt x="148" y="161"/>
                  <a:pt x="148" y="246"/>
                </a:cubicBezTo>
                <a:close/>
              </a:path>
            </a:pathLst>
          </a:custGeom>
          <a:solidFill>
            <a:srgbClr val="E7E6E6"/>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42" name="Freeform 44">
            <a:extLst>
              <a:ext uri="{FF2B5EF4-FFF2-40B4-BE49-F238E27FC236}">
                <a16:creationId xmlns:a16="http://schemas.microsoft.com/office/drawing/2014/main" id="{715F2EC3-8682-32ED-329B-22FE7DE967DD}"/>
              </a:ext>
            </a:extLst>
          </xdr:cNvPr>
          <xdr:cNvSpPr>
            <a:spLocks/>
          </xdr:cNvSpPr>
        </xdr:nvSpPr>
        <xdr:spPr bwMode="auto">
          <a:xfrm>
            <a:off x="11625788" y="1843054"/>
            <a:ext cx="1077669" cy="1613069"/>
          </a:xfrm>
          <a:custGeom>
            <a:avLst/>
            <a:gdLst>
              <a:gd name="T0" fmla="*/ 2147483646 w 310"/>
              <a:gd name="T1" fmla="*/ 2147483646 h 469"/>
              <a:gd name="T2" fmla="*/ 2147483646 w 310"/>
              <a:gd name="T3" fmla="*/ 2147483646 h 469"/>
              <a:gd name="T4" fmla="*/ 0 w 310"/>
              <a:gd name="T5" fmla="*/ 910857760 h 469"/>
              <a:gd name="T6" fmla="*/ 1172246622 w 310"/>
              <a:gd name="T7" fmla="*/ 0 h 469"/>
              <a:gd name="T8" fmla="*/ 2147483646 w 310"/>
              <a:gd name="T9" fmla="*/ 2147483646 h 469"/>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310" h="469">
                <a:moveTo>
                  <a:pt x="310" y="442"/>
                </a:moveTo>
                <a:cubicBezTo>
                  <a:pt x="189" y="469"/>
                  <a:pt x="189" y="469"/>
                  <a:pt x="189" y="469"/>
                </a:cubicBezTo>
                <a:cubicBezTo>
                  <a:pt x="156" y="327"/>
                  <a:pt x="92" y="193"/>
                  <a:pt x="0" y="77"/>
                </a:cubicBezTo>
                <a:cubicBezTo>
                  <a:pt x="97" y="0"/>
                  <a:pt x="97" y="0"/>
                  <a:pt x="97" y="0"/>
                </a:cubicBezTo>
                <a:cubicBezTo>
                  <a:pt x="198" y="128"/>
                  <a:pt x="272" y="278"/>
                  <a:pt x="310" y="442"/>
                </a:cubicBezTo>
                <a:close/>
              </a:path>
            </a:pathLst>
          </a:custGeom>
          <a:solidFill>
            <a:srgbClr val="E7E6E6"/>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43" name="Freeform 45">
            <a:extLst>
              <a:ext uri="{FF2B5EF4-FFF2-40B4-BE49-F238E27FC236}">
                <a16:creationId xmlns:a16="http://schemas.microsoft.com/office/drawing/2014/main" id="{1B904C76-578C-F9B8-2157-A91CFF3A663D}"/>
              </a:ext>
            </a:extLst>
          </xdr:cNvPr>
          <xdr:cNvSpPr>
            <a:spLocks/>
          </xdr:cNvSpPr>
        </xdr:nvSpPr>
        <xdr:spPr bwMode="auto">
          <a:xfrm>
            <a:off x="10426778" y="769218"/>
            <a:ext cx="1521705" cy="1317272"/>
          </a:xfrm>
          <a:custGeom>
            <a:avLst/>
            <a:gdLst>
              <a:gd name="T0" fmla="*/ 2147483646 w 437"/>
              <a:gd name="T1" fmla="*/ 2147483646 h 383"/>
              <a:gd name="T2" fmla="*/ 2147483646 w 437"/>
              <a:gd name="T3" fmla="*/ 2147483646 h 383"/>
              <a:gd name="T4" fmla="*/ 2147483646 w 437"/>
              <a:gd name="T5" fmla="*/ 2147483646 h 383"/>
              <a:gd name="T6" fmla="*/ 0 w 437"/>
              <a:gd name="T7" fmla="*/ 1313034718 h 383"/>
              <a:gd name="T8" fmla="*/ 654775385 w 437"/>
              <a:gd name="T9" fmla="*/ 0 h 383"/>
              <a:gd name="T10" fmla="*/ 2147483646 w 437"/>
              <a:gd name="T11" fmla="*/ 2147483646 h 383"/>
              <a:gd name="T12" fmla="*/ 0 60000 65536"/>
              <a:gd name="T13" fmla="*/ 0 60000 65536"/>
              <a:gd name="T14" fmla="*/ 0 60000 65536"/>
              <a:gd name="T15" fmla="*/ 0 60000 65536"/>
              <a:gd name="T16" fmla="*/ 0 60000 65536"/>
              <a:gd name="T17" fmla="*/ 0 60000 65536"/>
            </a:gdLst>
            <a:ahLst/>
            <a:cxnLst>
              <a:cxn ang="T12">
                <a:pos x="T0" y="T1"/>
              </a:cxn>
              <a:cxn ang="T13">
                <a:pos x="T2" y="T3"/>
              </a:cxn>
              <a:cxn ang="T14">
                <a:pos x="T4" y="T5"/>
              </a:cxn>
              <a:cxn ang="T15">
                <a:pos x="T6" y="T7"/>
              </a:cxn>
              <a:cxn ang="T16">
                <a:pos x="T8" y="T9"/>
              </a:cxn>
              <a:cxn ang="T17">
                <a:pos x="T10" y="T11"/>
              </a:cxn>
            </a:cxnLst>
            <a:rect l="0" t="0" r="r" b="b"/>
            <a:pathLst>
              <a:path w="437" h="383">
                <a:moveTo>
                  <a:pt x="437" y="306"/>
                </a:moveTo>
                <a:cubicBezTo>
                  <a:pt x="340" y="383"/>
                  <a:pt x="340" y="383"/>
                  <a:pt x="340" y="383"/>
                </a:cubicBezTo>
                <a:cubicBezTo>
                  <a:pt x="318" y="355"/>
                  <a:pt x="294" y="329"/>
                  <a:pt x="268" y="303"/>
                </a:cubicBezTo>
                <a:cubicBezTo>
                  <a:pt x="189" y="224"/>
                  <a:pt x="98" y="159"/>
                  <a:pt x="0" y="111"/>
                </a:cubicBezTo>
                <a:cubicBezTo>
                  <a:pt x="54" y="0"/>
                  <a:pt x="54" y="0"/>
                  <a:pt x="54" y="0"/>
                </a:cubicBezTo>
                <a:cubicBezTo>
                  <a:pt x="203" y="73"/>
                  <a:pt x="334" y="178"/>
                  <a:pt x="437" y="306"/>
                </a:cubicBezTo>
                <a:close/>
              </a:path>
            </a:pathLst>
          </a:custGeom>
          <a:solidFill>
            <a:srgbClr val="E7E6E6"/>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44" name="Freeform 46">
            <a:extLst>
              <a:ext uri="{FF2B5EF4-FFF2-40B4-BE49-F238E27FC236}">
                <a16:creationId xmlns:a16="http://schemas.microsoft.com/office/drawing/2014/main" id="{D944E700-8721-B8AA-EF04-9BE406E314C4}"/>
              </a:ext>
            </a:extLst>
          </xdr:cNvPr>
          <xdr:cNvSpPr>
            <a:spLocks/>
          </xdr:cNvSpPr>
        </xdr:nvSpPr>
        <xdr:spPr bwMode="auto">
          <a:xfrm>
            <a:off x="8930479" y="381000"/>
            <a:ext cx="1661249" cy="759839"/>
          </a:xfrm>
          <a:custGeom>
            <a:avLst/>
            <a:gdLst>
              <a:gd name="T0" fmla="*/ 2147483646 w 478"/>
              <a:gd name="T1" fmla="*/ 1288501282 h 221"/>
              <a:gd name="T2" fmla="*/ 2147483646 w 478"/>
              <a:gd name="T3" fmla="*/ 2147483646 h 221"/>
              <a:gd name="T4" fmla="*/ 0 w 478"/>
              <a:gd name="T5" fmla="*/ 1477639306 h 221"/>
              <a:gd name="T6" fmla="*/ 0 w 478"/>
              <a:gd name="T7" fmla="*/ 0 h 221"/>
              <a:gd name="T8" fmla="*/ 2147483646 w 478"/>
              <a:gd name="T9" fmla="*/ 1288501282 h 221"/>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478" h="221">
                <a:moveTo>
                  <a:pt x="478" y="109"/>
                </a:moveTo>
                <a:cubicBezTo>
                  <a:pt x="425" y="221"/>
                  <a:pt x="425" y="221"/>
                  <a:pt x="425" y="221"/>
                </a:cubicBezTo>
                <a:cubicBezTo>
                  <a:pt x="294" y="158"/>
                  <a:pt x="150" y="125"/>
                  <a:pt x="0" y="125"/>
                </a:cubicBezTo>
                <a:cubicBezTo>
                  <a:pt x="0" y="0"/>
                  <a:pt x="0" y="0"/>
                  <a:pt x="0" y="0"/>
                </a:cubicBezTo>
                <a:cubicBezTo>
                  <a:pt x="171" y="1"/>
                  <a:pt x="333" y="40"/>
                  <a:pt x="478" y="109"/>
                </a:cubicBezTo>
                <a:close/>
              </a:path>
            </a:pathLst>
          </a:custGeom>
          <a:solidFill>
            <a:srgbClr val="E7E6E6"/>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45" name="Freeform 47">
            <a:extLst>
              <a:ext uri="{FF2B5EF4-FFF2-40B4-BE49-F238E27FC236}">
                <a16:creationId xmlns:a16="http://schemas.microsoft.com/office/drawing/2014/main" id="{11DA0E00-1309-8C9D-7CB2-620AB32C6D7E}"/>
              </a:ext>
            </a:extLst>
          </xdr:cNvPr>
          <xdr:cNvSpPr>
            <a:spLocks/>
          </xdr:cNvSpPr>
        </xdr:nvSpPr>
        <xdr:spPr bwMode="auto">
          <a:xfrm>
            <a:off x="7241930" y="381000"/>
            <a:ext cx="1661248" cy="759839"/>
          </a:xfrm>
          <a:custGeom>
            <a:avLst/>
            <a:gdLst>
              <a:gd name="T0" fmla="*/ 2147483646 w 478"/>
              <a:gd name="T1" fmla="*/ 0 h 221"/>
              <a:gd name="T2" fmla="*/ 2147483646 w 478"/>
              <a:gd name="T3" fmla="*/ 1477639306 h 221"/>
              <a:gd name="T4" fmla="*/ 652237939 w 478"/>
              <a:gd name="T5" fmla="*/ 2147483646 h 221"/>
              <a:gd name="T6" fmla="*/ 0 w 478"/>
              <a:gd name="T7" fmla="*/ 1288501282 h 221"/>
              <a:gd name="T8" fmla="*/ 2147483646 w 478"/>
              <a:gd name="T9" fmla="*/ 0 h 221"/>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478" h="221">
                <a:moveTo>
                  <a:pt x="478" y="0"/>
                </a:moveTo>
                <a:cubicBezTo>
                  <a:pt x="478" y="125"/>
                  <a:pt x="478" y="125"/>
                  <a:pt x="478" y="125"/>
                </a:cubicBezTo>
                <a:cubicBezTo>
                  <a:pt x="329" y="125"/>
                  <a:pt x="185" y="158"/>
                  <a:pt x="54" y="221"/>
                </a:cubicBezTo>
                <a:cubicBezTo>
                  <a:pt x="0" y="109"/>
                  <a:pt x="0" y="109"/>
                  <a:pt x="0" y="109"/>
                </a:cubicBezTo>
                <a:cubicBezTo>
                  <a:pt x="145" y="40"/>
                  <a:pt x="307" y="1"/>
                  <a:pt x="478" y="0"/>
                </a:cubicBezTo>
                <a:close/>
              </a:path>
            </a:pathLst>
          </a:custGeom>
          <a:solidFill>
            <a:srgbClr val="E7E6E6"/>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46" name="Freeform 48">
            <a:extLst>
              <a:ext uri="{FF2B5EF4-FFF2-40B4-BE49-F238E27FC236}">
                <a16:creationId xmlns:a16="http://schemas.microsoft.com/office/drawing/2014/main" id="{7EB945EE-B293-84CD-9300-503EA4EA3DC9}"/>
              </a:ext>
            </a:extLst>
          </xdr:cNvPr>
          <xdr:cNvSpPr>
            <a:spLocks/>
          </xdr:cNvSpPr>
        </xdr:nvSpPr>
        <xdr:spPr bwMode="auto">
          <a:xfrm>
            <a:off x="5486643" y="838261"/>
            <a:ext cx="3416534" cy="5495505"/>
          </a:xfrm>
          <a:custGeom>
            <a:avLst/>
            <a:gdLst>
              <a:gd name="T0" fmla="*/ 2147483646 w 983"/>
              <a:gd name="T1" fmla="*/ 0 h 1599"/>
              <a:gd name="T2" fmla="*/ 2147483646 w 983"/>
              <a:gd name="T3" fmla="*/ 1759967267 h 1599"/>
              <a:gd name="T4" fmla="*/ 2147483646 w 983"/>
              <a:gd name="T5" fmla="*/ 2147483646 h 1599"/>
              <a:gd name="T6" fmla="*/ 2147483646 w 983"/>
              <a:gd name="T7" fmla="*/ 2147483646 h 1599"/>
              <a:gd name="T8" fmla="*/ 2147483646 w 983"/>
              <a:gd name="T9" fmla="*/ 2147483646 h 1599"/>
              <a:gd name="T10" fmla="*/ 2147483646 w 983"/>
              <a:gd name="T11" fmla="*/ 2147483646 h 1599"/>
              <a:gd name="T12" fmla="*/ 2065668432 w 983"/>
              <a:gd name="T13" fmla="*/ 2147483646 h 1599"/>
              <a:gd name="T14" fmla="*/ 2041509401 w 983"/>
              <a:gd name="T15" fmla="*/ 2147483646 h 1599"/>
              <a:gd name="T16" fmla="*/ 1799908660 w 983"/>
              <a:gd name="T17" fmla="*/ 2147483646 h 1599"/>
              <a:gd name="T18" fmla="*/ 2041509401 w 983"/>
              <a:gd name="T19" fmla="*/ 2147483646 h 1599"/>
              <a:gd name="T20" fmla="*/ 2065668432 w 983"/>
              <a:gd name="T21" fmla="*/ 2147483646 h 1599"/>
              <a:gd name="T22" fmla="*/ 2147483646 w 983"/>
              <a:gd name="T23" fmla="*/ 2147483646 h 1599"/>
              <a:gd name="T24" fmla="*/ 2147483646 w 983"/>
              <a:gd name="T25" fmla="*/ 2147483646 h 1599"/>
              <a:gd name="T26" fmla="*/ 314077835 w 983"/>
              <a:gd name="T27" fmla="*/ 2147483646 h 1599"/>
              <a:gd name="T28" fmla="*/ 289918803 w 983"/>
              <a:gd name="T29" fmla="*/ 2147483646 h 1599"/>
              <a:gd name="T30" fmla="*/ 0 w 983"/>
              <a:gd name="T31" fmla="*/ 2147483646 h 1599"/>
              <a:gd name="T32" fmla="*/ 289918803 w 983"/>
              <a:gd name="T33" fmla="*/ 2147483646 h 1599"/>
              <a:gd name="T34" fmla="*/ 314077835 w 983"/>
              <a:gd name="T35" fmla="*/ 2147483646 h 1599"/>
              <a:gd name="T36" fmla="*/ 2147483646 w 983"/>
              <a:gd name="T37" fmla="*/ 2147483646 h 1599"/>
              <a:gd name="T38" fmla="*/ 2147483646 w 983"/>
              <a:gd name="T39" fmla="*/ 2147483646 h 1599"/>
              <a:gd name="T40" fmla="*/ 2147483646 w 983"/>
              <a:gd name="T41" fmla="*/ 1169374040 h 1599"/>
              <a:gd name="T42" fmla="*/ 2147483646 w 983"/>
              <a:gd name="T43" fmla="*/ 1133940233 h 1599"/>
              <a:gd name="T44" fmla="*/ 2147483646 w 983"/>
              <a:gd name="T45" fmla="*/ 0 h 1599"/>
              <a:gd name="T46" fmla="*/ 0 60000 65536"/>
              <a:gd name="T47" fmla="*/ 0 60000 65536"/>
              <a:gd name="T48" fmla="*/ 0 60000 65536"/>
              <a:gd name="T49" fmla="*/ 0 60000 65536"/>
              <a:gd name="T50" fmla="*/ 0 60000 65536"/>
              <a:gd name="T51" fmla="*/ 0 60000 65536"/>
              <a:gd name="T52" fmla="*/ 0 60000 65536"/>
              <a:gd name="T53" fmla="*/ 0 60000 65536"/>
              <a:gd name="T54" fmla="*/ 0 60000 65536"/>
              <a:gd name="T55" fmla="*/ 0 60000 65536"/>
              <a:gd name="T56" fmla="*/ 0 60000 65536"/>
              <a:gd name="T57" fmla="*/ 0 60000 65536"/>
              <a:gd name="T58" fmla="*/ 0 60000 65536"/>
              <a:gd name="T59" fmla="*/ 0 60000 65536"/>
              <a:gd name="T60" fmla="*/ 0 60000 65536"/>
              <a:gd name="T61" fmla="*/ 0 60000 65536"/>
              <a:gd name="T62" fmla="*/ 0 60000 65536"/>
              <a:gd name="T63" fmla="*/ 0 60000 65536"/>
              <a:gd name="T64" fmla="*/ 0 60000 65536"/>
              <a:gd name="T65" fmla="*/ 0 60000 65536"/>
              <a:gd name="T66" fmla="*/ 0 60000 65536"/>
              <a:gd name="T67" fmla="*/ 0 60000 65536"/>
              <a:gd name="T68" fmla="*/ 0 60000 65536"/>
            </a:gdLst>
            <a:ahLst/>
            <a:cxnLst>
              <a:cxn ang="T46">
                <a:pos x="T0" y="T1"/>
              </a:cxn>
              <a:cxn ang="T47">
                <a:pos x="T2" y="T3"/>
              </a:cxn>
              <a:cxn ang="T48">
                <a:pos x="T4" y="T5"/>
              </a:cxn>
              <a:cxn ang="T49">
                <a:pos x="T6" y="T7"/>
              </a:cxn>
              <a:cxn ang="T50">
                <a:pos x="T8" y="T9"/>
              </a:cxn>
              <a:cxn ang="T51">
                <a:pos x="T10" y="T11"/>
              </a:cxn>
              <a:cxn ang="T52">
                <a:pos x="T12" y="T13"/>
              </a:cxn>
              <a:cxn ang="T53">
                <a:pos x="T14" y="T15"/>
              </a:cxn>
              <a:cxn ang="T54">
                <a:pos x="T16" y="T17"/>
              </a:cxn>
              <a:cxn ang="T55">
                <a:pos x="T18" y="T19"/>
              </a:cxn>
              <a:cxn ang="T56">
                <a:pos x="T20" y="T21"/>
              </a:cxn>
              <a:cxn ang="T57">
                <a:pos x="T22" y="T23"/>
              </a:cxn>
              <a:cxn ang="T58">
                <a:pos x="T24" y="T25"/>
              </a:cxn>
              <a:cxn ang="T59">
                <a:pos x="T26" y="T27"/>
              </a:cxn>
              <a:cxn ang="T60">
                <a:pos x="T28" y="T29"/>
              </a:cxn>
              <a:cxn ang="T61">
                <a:pos x="T30" y="T31"/>
              </a:cxn>
              <a:cxn ang="T62">
                <a:pos x="T32" y="T33"/>
              </a:cxn>
              <a:cxn ang="T63">
                <a:pos x="T34" y="T35"/>
              </a:cxn>
              <a:cxn ang="T64">
                <a:pos x="T36" y="T37"/>
              </a:cxn>
              <a:cxn ang="T65">
                <a:pos x="T38" y="T39"/>
              </a:cxn>
              <a:cxn ang="T66">
                <a:pos x="T40" y="T41"/>
              </a:cxn>
              <a:cxn ang="T67">
                <a:pos x="T42" y="T43"/>
              </a:cxn>
              <a:cxn ang="T68">
                <a:pos x="T44" y="T45"/>
              </a:cxn>
            </a:cxnLst>
            <a:rect l="0" t="0" r="r" b="b"/>
            <a:pathLst>
              <a:path w="983" h="1599">
                <a:moveTo>
                  <a:pt x="983" y="0"/>
                </a:moveTo>
                <a:cubicBezTo>
                  <a:pt x="983" y="149"/>
                  <a:pt x="983" y="149"/>
                  <a:pt x="983" y="149"/>
                </a:cubicBezTo>
                <a:cubicBezTo>
                  <a:pt x="856" y="149"/>
                  <a:pt x="735" y="178"/>
                  <a:pt x="627" y="230"/>
                </a:cubicBezTo>
                <a:cubicBezTo>
                  <a:pt x="625" y="231"/>
                  <a:pt x="623" y="232"/>
                  <a:pt x="620" y="233"/>
                </a:cubicBezTo>
                <a:cubicBezTo>
                  <a:pt x="509" y="288"/>
                  <a:pt x="412" y="366"/>
                  <a:pt x="335" y="461"/>
                </a:cubicBezTo>
                <a:cubicBezTo>
                  <a:pt x="333" y="463"/>
                  <a:pt x="332" y="465"/>
                  <a:pt x="330" y="467"/>
                </a:cubicBezTo>
                <a:cubicBezTo>
                  <a:pt x="255" y="563"/>
                  <a:pt x="199" y="674"/>
                  <a:pt x="171" y="796"/>
                </a:cubicBezTo>
                <a:cubicBezTo>
                  <a:pt x="170" y="799"/>
                  <a:pt x="170" y="801"/>
                  <a:pt x="169" y="804"/>
                </a:cubicBezTo>
                <a:cubicBezTo>
                  <a:pt x="156" y="863"/>
                  <a:pt x="149" y="924"/>
                  <a:pt x="149" y="987"/>
                </a:cubicBezTo>
                <a:cubicBezTo>
                  <a:pt x="149" y="1049"/>
                  <a:pt x="156" y="1110"/>
                  <a:pt x="169" y="1169"/>
                </a:cubicBezTo>
                <a:cubicBezTo>
                  <a:pt x="170" y="1172"/>
                  <a:pt x="170" y="1174"/>
                  <a:pt x="171" y="1177"/>
                </a:cubicBezTo>
                <a:cubicBezTo>
                  <a:pt x="199" y="1299"/>
                  <a:pt x="255" y="1411"/>
                  <a:pt x="330" y="1506"/>
                </a:cubicBezTo>
                <a:cubicBezTo>
                  <a:pt x="213" y="1599"/>
                  <a:pt x="213" y="1599"/>
                  <a:pt x="213" y="1599"/>
                </a:cubicBezTo>
                <a:cubicBezTo>
                  <a:pt x="124" y="1486"/>
                  <a:pt x="59" y="1354"/>
                  <a:pt x="26" y="1210"/>
                </a:cubicBezTo>
                <a:cubicBezTo>
                  <a:pt x="25" y="1208"/>
                  <a:pt x="25" y="1205"/>
                  <a:pt x="24" y="1202"/>
                </a:cubicBezTo>
                <a:cubicBezTo>
                  <a:pt x="8" y="1133"/>
                  <a:pt x="0" y="1061"/>
                  <a:pt x="0" y="987"/>
                </a:cubicBezTo>
                <a:cubicBezTo>
                  <a:pt x="0" y="913"/>
                  <a:pt x="8" y="840"/>
                  <a:pt x="24" y="771"/>
                </a:cubicBezTo>
                <a:cubicBezTo>
                  <a:pt x="25" y="768"/>
                  <a:pt x="25" y="766"/>
                  <a:pt x="26" y="763"/>
                </a:cubicBezTo>
                <a:cubicBezTo>
                  <a:pt x="59" y="619"/>
                  <a:pt x="124" y="487"/>
                  <a:pt x="213" y="375"/>
                </a:cubicBezTo>
                <a:cubicBezTo>
                  <a:pt x="215" y="373"/>
                  <a:pt x="217" y="370"/>
                  <a:pt x="218" y="368"/>
                </a:cubicBezTo>
                <a:cubicBezTo>
                  <a:pt x="309" y="256"/>
                  <a:pt x="424" y="163"/>
                  <a:pt x="556" y="99"/>
                </a:cubicBezTo>
                <a:cubicBezTo>
                  <a:pt x="558" y="98"/>
                  <a:pt x="560" y="97"/>
                  <a:pt x="563" y="96"/>
                </a:cubicBezTo>
                <a:cubicBezTo>
                  <a:pt x="690" y="35"/>
                  <a:pt x="833" y="0"/>
                  <a:pt x="983" y="0"/>
                </a:cubicBezTo>
                <a:close/>
              </a:path>
            </a:pathLst>
          </a:custGeom>
          <a:solidFill>
            <a:srgbClr val="2E75B6"/>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47" name="Freeform 49">
            <a:extLst>
              <a:ext uri="{FF2B5EF4-FFF2-40B4-BE49-F238E27FC236}">
                <a16:creationId xmlns:a16="http://schemas.microsoft.com/office/drawing/2014/main" id="{F3E1FEF6-D923-2E3B-CF4A-D4FB5C48EB1E}"/>
              </a:ext>
            </a:extLst>
          </xdr:cNvPr>
          <xdr:cNvSpPr>
            <a:spLocks/>
          </xdr:cNvSpPr>
        </xdr:nvSpPr>
        <xdr:spPr bwMode="auto">
          <a:xfrm>
            <a:off x="6243133" y="6035020"/>
            <a:ext cx="5340185" cy="1584719"/>
          </a:xfrm>
          <a:custGeom>
            <a:avLst/>
            <a:gdLst>
              <a:gd name="T0" fmla="*/ 2147483646 w 1538"/>
              <a:gd name="T1" fmla="*/ 1094217598 h 462"/>
              <a:gd name="T2" fmla="*/ 2147483646 w 1538"/>
              <a:gd name="T3" fmla="*/ 2147483646 h 462"/>
              <a:gd name="T4" fmla="*/ 2147483646 w 1538"/>
              <a:gd name="T5" fmla="*/ 2147483646 h 462"/>
              <a:gd name="T6" fmla="*/ 2147483646 w 1538"/>
              <a:gd name="T7" fmla="*/ 2147483646 h 462"/>
              <a:gd name="T8" fmla="*/ 2147483646 w 1538"/>
              <a:gd name="T9" fmla="*/ 2147483646 h 462"/>
              <a:gd name="T10" fmla="*/ 2147483646 w 1538"/>
              <a:gd name="T11" fmla="*/ 2147483646 h 462"/>
              <a:gd name="T12" fmla="*/ 2147483646 w 1538"/>
              <a:gd name="T13" fmla="*/ 2147483646 h 462"/>
              <a:gd name="T14" fmla="*/ 2147483646 w 1538"/>
              <a:gd name="T15" fmla="*/ 2147483646 h 462"/>
              <a:gd name="T16" fmla="*/ 0 w 1538"/>
              <a:gd name="T17" fmla="*/ 1094217598 h 462"/>
              <a:gd name="T18" fmla="*/ 1410541466 w 1538"/>
              <a:gd name="T19" fmla="*/ 0 h 462"/>
              <a:gd name="T20" fmla="*/ 2147483646 w 1538"/>
              <a:gd name="T21" fmla="*/ 2147483646 h 462"/>
              <a:gd name="T22" fmla="*/ 2147483646 w 1538"/>
              <a:gd name="T23" fmla="*/ 2147483646 h 462"/>
              <a:gd name="T24" fmla="*/ 2147483646 w 1538"/>
              <a:gd name="T25" fmla="*/ 2147483646 h 462"/>
              <a:gd name="T26" fmla="*/ 2147483646 w 1538"/>
              <a:gd name="T27" fmla="*/ 2147483646 h 462"/>
              <a:gd name="T28" fmla="*/ 2147483646 w 1538"/>
              <a:gd name="T29" fmla="*/ 2147483646 h 462"/>
              <a:gd name="T30" fmla="*/ 2147483646 w 1538"/>
              <a:gd name="T31" fmla="*/ 2147483646 h 462"/>
              <a:gd name="T32" fmla="*/ 2147483646 w 1538"/>
              <a:gd name="T33" fmla="*/ 2147483646 h 462"/>
              <a:gd name="T34" fmla="*/ 2147483646 w 1538"/>
              <a:gd name="T35" fmla="*/ 0 h 462"/>
              <a:gd name="T36" fmla="*/ 2147483646 w 1538"/>
              <a:gd name="T37" fmla="*/ 1094217598 h 462"/>
              <a:gd name="T38" fmla="*/ 0 60000 65536"/>
              <a:gd name="T39" fmla="*/ 0 60000 65536"/>
              <a:gd name="T40" fmla="*/ 0 60000 65536"/>
              <a:gd name="T41" fmla="*/ 0 60000 65536"/>
              <a:gd name="T42" fmla="*/ 0 60000 65536"/>
              <a:gd name="T43" fmla="*/ 0 60000 65536"/>
              <a:gd name="T44" fmla="*/ 0 60000 65536"/>
              <a:gd name="T45" fmla="*/ 0 60000 65536"/>
              <a:gd name="T46" fmla="*/ 0 60000 65536"/>
              <a:gd name="T47" fmla="*/ 0 60000 65536"/>
              <a:gd name="T48" fmla="*/ 0 60000 65536"/>
              <a:gd name="T49" fmla="*/ 0 60000 65536"/>
              <a:gd name="T50" fmla="*/ 0 60000 65536"/>
              <a:gd name="T51" fmla="*/ 0 60000 65536"/>
              <a:gd name="T52" fmla="*/ 0 60000 65536"/>
              <a:gd name="T53" fmla="*/ 0 60000 65536"/>
              <a:gd name="T54" fmla="*/ 0 60000 65536"/>
              <a:gd name="T55" fmla="*/ 0 60000 65536"/>
              <a:gd name="T56" fmla="*/ 0 60000 65536"/>
            </a:gdLst>
            <a:ahLst/>
            <a:cxnLst>
              <a:cxn ang="T38">
                <a:pos x="T0" y="T1"/>
              </a:cxn>
              <a:cxn ang="T39">
                <a:pos x="T2" y="T3"/>
              </a:cxn>
              <a:cxn ang="T40">
                <a:pos x="T4" y="T5"/>
              </a:cxn>
              <a:cxn ang="T41">
                <a:pos x="T6" y="T7"/>
              </a:cxn>
              <a:cxn ang="T42">
                <a:pos x="T8" y="T9"/>
              </a:cxn>
              <a:cxn ang="T43">
                <a:pos x="T10" y="T11"/>
              </a:cxn>
              <a:cxn ang="T44">
                <a:pos x="T12" y="T13"/>
              </a:cxn>
              <a:cxn ang="T45">
                <a:pos x="T14" y="T15"/>
              </a:cxn>
              <a:cxn ang="T46">
                <a:pos x="T16" y="T17"/>
              </a:cxn>
              <a:cxn ang="T47">
                <a:pos x="T18" y="T19"/>
              </a:cxn>
              <a:cxn ang="T48">
                <a:pos x="T20" y="T21"/>
              </a:cxn>
              <a:cxn ang="T49">
                <a:pos x="T22" y="T23"/>
              </a:cxn>
              <a:cxn ang="T50">
                <a:pos x="T24" y="T25"/>
              </a:cxn>
              <a:cxn ang="T51">
                <a:pos x="T26" y="T27"/>
              </a:cxn>
              <a:cxn ang="T52">
                <a:pos x="T28" y="T29"/>
              </a:cxn>
              <a:cxn ang="T53">
                <a:pos x="T30" y="T31"/>
              </a:cxn>
              <a:cxn ang="T54">
                <a:pos x="T32" y="T33"/>
              </a:cxn>
              <a:cxn ang="T55">
                <a:pos x="T34" y="T35"/>
              </a:cxn>
              <a:cxn ang="T56">
                <a:pos x="T36" y="T37"/>
              </a:cxn>
            </a:cxnLst>
            <a:rect l="0" t="0" r="r" b="b"/>
            <a:pathLst>
              <a:path w="1538" h="462">
                <a:moveTo>
                  <a:pt x="1538" y="93"/>
                </a:moveTo>
                <a:cubicBezTo>
                  <a:pt x="1447" y="206"/>
                  <a:pt x="1332" y="298"/>
                  <a:pt x="1201" y="362"/>
                </a:cubicBezTo>
                <a:cubicBezTo>
                  <a:pt x="1199" y="363"/>
                  <a:pt x="1196" y="365"/>
                  <a:pt x="1194" y="366"/>
                </a:cubicBezTo>
                <a:cubicBezTo>
                  <a:pt x="1066" y="427"/>
                  <a:pt x="924" y="461"/>
                  <a:pt x="773" y="462"/>
                </a:cubicBezTo>
                <a:cubicBezTo>
                  <a:pt x="772" y="462"/>
                  <a:pt x="771" y="462"/>
                  <a:pt x="769" y="462"/>
                </a:cubicBezTo>
                <a:cubicBezTo>
                  <a:pt x="768" y="462"/>
                  <a:pt x="767" y="462"/>
                  <a:pt x="765" y="462"/>
                </a:cubicBezTo>
                <a:cubicBezTo>
                  <a:pt x="615" y="461"/>
                  <a:pt x="472" y="427"/>
                  <a:pt x="345" y="366"/>
                </a:cubicBezTo>
                <a:cubicBezTo>
                  <a:pt x="342" y="365"/>
                  <a:pt x="340" y="363"/>
                  <a:pt x="338" y="362"/>
                </a:cubicBezTo>
                <a:cubicBezTo>
                  <a:pt x="206" y="298"/>
                  <a:pt x="91" y="206"/>
                  <a:pt x="0" y="93"/>
                </a:cubicBezTo>
                <a:cubicBezTo>
                  <a:pt x="117" y="0"/>
                  <a:pt x="117" y="0"/>
                  <a:pt x="117" y="0"/>
                </a:cubicBezTo>
                <a:cubicBezTo>
                  <a:pt x="194" y="95"/>
                  <a:pt x="291" y="174"/>
                  <a:pt x="402" y="228"/>
                </a:cubicBezTo>
                <a:cubicBezTo>
                  <a:pt x="405" y="229"/>
                  <a:pt x="407" y="230"/>
                  <a:pt x="409" y="231"/>
                </a:cubicBezTo>
                <a:cubicBezTo>
                  <a:pt x="517" y="283"/>
                  <a:pt x="638" y="312"/>
                  <a:pt x="765" y="313"/>
                </a:cubicBezTo>
                <a:cubicBezTo>
                  <a:pt x="767" y="313"/>
                  <a:pt x="768" y="313"/>
                  <a:pt x="769" y="313"/>
                </a:cubicBezTo>
                <a:cubicBezTo>
                  <a:pt x="771" y="313"/>
                  <a:pt x="772" y="313"/>
                  <a:pt x="773" y="313"/>
                </a:cubicBezTo>
                <a:cubicBezTo>
                  <a:pt x="901" y="312"/>
                  <a:pt x="1021" y="283"/>
                  <a:pt x="1129" y="231"/>
                </a:cubicBezTo>
                <a:cubicBezTo>
                  <a:pt x="1132" y="230"/>
                  <a:pt x="1134" y="229"/>
                  <a:pt x="1137" y="228"/>
                </a:cubicBezTo>
                <a:cubicBezTo>
                  <a:pt x="1248" y="174"/>
                  <a:pt x="1345" y="95"/>
                  <a:pt x="1422" y="0"/>
                </a:cubicBezTo>
                <a:lnTo>
                  <a:pt x="1538" y="93"/>
                </a:lnTo>
                <a:close/>
              </a:path>
            </a:pathLst>
          </a:custGeom>
          <a:solidFill>
            <a:srgbClr val="BF9000"/>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48" name="Freeform 50">
            <a:extLst>
              <a:ext uri="{FF2B5EF4-FFF2-40B4-BE49-F238E27FC236}">
                <a16:creationId xmlns:a16="http://schemas.microsoft.com/office/drawing/2014/main" id="{0FE33458-7C88-F795-FE26-C723718D5D11}"/>
              </a:ext>
            </a:extLst>
          </xdr:cNvPr>
          <xdr:cNvSpPr>
            <a:spLocks/>
          </xdr:cNvSpPr>
        </xdr:nvSpPr>
        <xdr:spPr bwMode="auto">
          <a:xfrm>
            <a:off x="8930479" y="838261"/>
            <a:ext cx="3407815" cy="5495505"/>
          </a:xfrm>
          <a:custGeom>
            <a:avLst/>
            <a:gdLst>
              <a:gd name="T0" fmla="*/ 2147483646 w 983"/>
              <a:gd name="T1" fmla="*/ 2147483646 h 1599"/>
              <a:gd name="T2" fmla="*/ 2147483646 w 983"/>
              <a:gd name="T3" fmla="*/ 2147483646 h 1599"/>
              <a:gd name="T4" fmla="*/ 2147483646 w 983"/>
              <a:gd name="T5" fmla="*/ 2147483646 h 1599"/>
              <a:gd name="T6" fmla="*/ 2147483646 w 983"/>
              <a:gd name="T7" fmla="*/ 2147483646 h 1599"/>
              <a:gd name="T8" fmla="*/ 2147483646 w 983"/>
              <a:gd name="T9" fmla="*/ 2147483646 h 1599"/>
              <a:gd name="T10" fmla="*/ 2147483646 w 983"/>
              <a:gd name="T11" fmla="*/ 2147483646 h 1599"/>
              <a:gd name="T12" fmla="*/ 2147483646 w 983"/>
              <a:gd name="T13" fmla="*/ 2147483646 h 1599"/>
              <a:gd name="T14" fmla="*/ 2147483646 w 983"/>
              <a:gd name="T15" fmla="*/ 2147483646 h 1599"/>
              <a:gd name="T16" fmla="*/ 2147483646 w 983"/>
              <a:gd name="T17" fmla="*/ 2147483646 h 1599"/>
              <a:gd name="T18" fmla="*/ 2147483646 w 983"/>
              <a:gd name="T19" fmla="*/ 2147483646 h 1599"/>
              <a:gd name="T20" fmla="*/ 2147483646 w 983"/>
              <a:gd name="T21" fmla="*/ 2147483646 h 1599"/>
              <a:gd name="T22" fmla="*/ 2147483646 w 983"/>
              <a:gd name="T23" fmla="*/ 2147483646 h 1599"/>
              <a:gd name="T24" fmla="*/ 2147483646 w 983"/>
              <a:gd name="T25" fmla="*/ 2147483646 h 1599"/>
              <a:gd name="T26" fmla="*/ 2147483646 w 983"/>
              <a:gd name="T27" fmla="*/ 2147483646 h 1599"/>
              <a:gd name="T28" fmla="*/ 0 w 983"/>
              <a:gd name="T29" fmla="*/ 1759967267 h 1599"/>
              <a:gd name="T30" fmla="*/ 0 w 983"/>
              <a:gd name="T31" fmla="*/ 0 h 1599"/>
              <a:gd name="T32" fmla="*/ 2147483646 w 983"/>
              <a:gd name="T33" fmla="*/ 1133940233 h 1599"/>
              <a:gd name="T34" fmla="*/ 2147483646 w 983"/>
              <a:gd name="T35" fmla="*/ 1169374040 h 1599"/>
              <a:gd name="T36" fmla="*/ 2147483646 w 983"/>
              <a:gd name="T37" fmla="*/ 2147483646 h 1599"/>
              <a:gd name="T38" fmla="*/ 2147483646 w 983"/>
              <a:gd name="T39" fmla="*/ 2147483646 h 1599"/>
              <a:gd name="T40" fmla="*/ 2147483646 w 983"/>
              <a:gd name="T41" fmla="*/ 2147483646 h 1599"/>
              <a:gd name="T42" fmla="*/ 2147483646 w 983"/>
              <a:gd name="T43" fmla="*/ 2147483646 h 1599"/>
              <a:gd name="T44" fmla="*/ 2147483646 w 983"/>
              <a:gd name="T45" fmla="*/ 2147483646 h 1599"/>
              <a:gd name="T46" fmla="*/ 0 60000 65536"/>
              <a:gd name="T47" fmla="*/ 0 60000 65536"/>
              <a:gd name="T48" fmla="*/ 0 60000 65536"/>
              <a:gd name="T49" fmla="*/ 0 60000 65536"/>
              <a:gd name="T50" fmla="*/ 0 60000 65536"/>
              <a:gd name="T51" fmla="*/ 0 60000 65536"/>
              <a:gd name="T52" fmla="*/ 0 60000 65536"/>
              <a:gd name="T53" fmla="*/ 0 60000 65536"/>
              <a:gd name="T54" fmla="*/ 0 60000 65536"/>
              <a:gd name="T55" fmla="*/ 0 60000 65536"/>
              <a:gd name="T56" fmla="*/ 0 60000 65536"/>
              <a:gd name="T57" fmla="*/ 0 60000 65536"/>
              <a:gd name="T58" fmla="*/ 0 60000 65536"/>
              <a:gd name="T59" fmla="*/ 0 60000 65536"/>
              <a:gd name="T60" fmla="*/ 0 60000 65536"/>
              <a:gd name="T61" fmla="*/ 0 60000 65536"/>
              <a:gd name="T62" fmla="*/ 0 60000 65536"/>
              <a:gd name="T63" fmla="*/ 0 60000 65536"/>
              <a:gd name="T64" fmla="*/ 0 60000 65536"/>
              <a:gd name="T65" fmla="*/ 0 60000 65536"/>
              <a:gd name="T66" fmla="*/ 0 60000 65536"/>
              <a:gd name="T67" fmla="*/ 0 60000 65536"/>
              <a:gd name="T68" fmla="*/ 0 60000 65536"/>
            </a:gdLst>
            <a:ahLst/>
            <a:cxnLst>
              <a:cxn ang="T46">
                <a:pos x="T0" y="T1"/>
              </a:cxn>
              <a:cxn ang="T47">
                <a:pos x="T2" y="T3"/>
              </a:cxn>
              <a:cxn ang="T48">
                <a:pos x="T4" y="T5"/>
              </a:cxn>
              <a:cxn ang="T49">
                <a:pos x="T6" y="T7"/>
              </a:cxn>
              <a:cxn ang="T50">
                <a:pos x="T8" y="T9"/>
              </a:cxn>
              <a:cxn ang="T51">
                <a:pos x="T10" y="T11"/>
              </a:cxn>
              <a:cxn ang="T52">
                <a:pos x="T12" y="T13"/>
              </a:cxn>
              <a:cxn ang="T53">
                <a:pos x="T14" y="T15"/>
              </a:cxn>
              <a:cxn ang="T54">
                <a:pos x="T16" y="T17"/>
              </a:cxn>
              <a:cxn ang="T55">
                <a:pos x="T18" y="T19"/>
              </a:cxn>
              <a:cxn ang="T56">
                <a:pos x="T20" y="T21"/>
              </a:cxn>
              <a:cxn ang="T57">
                <a:pos x="T22" y="T23"/>
              </a:cxn>
              <a:cxn ang="T58">
                <a:pos x="T24" y="T25"/>
              </a:cxn>
              <a:cxn ang="T59">
                <a:pos x="T26" y="T27"/>
              </a:cxn>
              <a:cxn ang="T60">
                <a:pos x="T28" y="T29"/>
              </a:cxn>
              <a:cxn ang="T61">
                <a:pos x="T30" y="T31"/>
              </a:cxn>
              <a:cxn ang="T62">
                <a:pos x="T32" y="T33"/>
              </a:cxn>
              <a:cxn ang="T63">
                <a:pos x="T34" y="T35"/>
              </a:cxn>
              <a:cxn ang="T64">
                <a:pos x="T36" y="T37"/>
              </a:cxn>
              <a:cxn ang="T65">
                <a:pos x="T38" y="T39"/>
              </a:cxn>
              <a:cxn ang="T66">
                <a:pos x="T40" y="T41"/>
              </a:cxn>
              <a:cxn ang="T67">
                <a:pos x="T42" y="T43"/>
              </a:cxn>
              <a:cxn ang="T68">
                <a:pos x="T44" y="T45"/>
              </a:cxn>
            </a:cxnLst>
            <a:rect l="0" t="0" r="r" b="b"/>
            <a:pathLst>
              <a:path w="983" h="1599">
                <a:moveTo>
                  <a:pt x="983" y="987"/>
                </a:moveTo>
                <a:cubicBezTo>
                  <a:pt x="983" y="1061"/>
                  <a:pt x="975" y="1133"/>
                  <a:pt x="960" y="1202"/>
                </a:cubicBezTo>
                <a:cubicBezTo>
                  <a:pt x="959" y="1205"/>
                  <a:pt x="959" y="1208"/>
                  <a:pt x="958" y="1210"/>
                </a:cubicBezTo>
                <a:cubicBezTo>
                  <a:pt x="924" y="1354"/>
                  <a:pt x="859" y="1486"/>
                  <a:pt x="770" y="1599"/>
                </a:cubicBezTo>
                <a:cubicBezTo>
                  <a:pt x="654" y="1506"/>
                  <a:pt x="654" y="1506"/>
                  <a:pt x="654" y="1506"/>
                </a:cubicBezTo>
                <a:cubicBezTo>
                  <a:pt x="729" y="1411"/>
                  <a:pt x="784" y="1299"/>
                  <a:pt x="813" y="1177"/>
                </a:cubicBezTo>
                <a:cubicBezTo>
                  <a:pt x="813" y="1174"/>
                  <a:pt x="814" y="1172"/>
                  <a:pt x="814" y="1169"/>
                </a:cubicBezTo>
                <a:cubicBezTo>
                  <a:pt x="828" y="1110"/>
                  <a:pt x="834" y="1049"/>
                  <a:pt x="834" y="987"/>
                </a:cubicBezTo>
                <a:cubicBezTo>
                  <a:pt x="834" y="924"/>
                  <a:pt x="828" y="863"/>
                  <a:pt x="814" y="804"/>
                </a:cubicBezTo>
                <a:cubicBezTo>
                  <a:pt x="814" y="801"/>
                  <a:pt x="813" y="799"/>
                  <a:pt x="813" y="796"/>
                </a:cubicBezTo>
                <a:cubicBezTo>
                  <a:pt x="784" y="674"/>
                  <a:pt x="729" y="563"/>
                  <a:pt x="654" y="467"/>
                </a:cubicBezTo>
                <a:cubicBezTo>
                  <a:pt x="652" y="465"/>
                  <a:pt x="651" y="463"/>
                  <a:pt x="649" y="461"/>
                </a:cubicBezTo>
                <a:cubicBezTo>
                  <a:pt x="572" y="366"/>
                  <a:pt x="475" y="288"/>
                  <a:pt x="364" y="233"/>
                </a:cubicBezTo>
                <a:cubicBezTo>
                  <a:pt x="361" y="232"/>
                  <a:pt x="359" y="231"/>
                  <a:pt x="356" y="230"/>
                </a:cubicBezTo>
                <a:cubicBezTo>
                  <a:pt x="248" y="178"/>
                  <a:pt x="128" y="149"/>
                  <a:pt x="0" y="149"/>
                </a:cubicBezTo>
                <a:cubicBezTo>
                  <a:pt x="0" y="0"/>
                  <a:pt x="0" y="0"/>
                  <a:pt x="0" y="0"/>
                </a:cubicBezTo>
                <a:cubicBezTo>
                  <a:pt x="151" y="0"/>
                  <a:pt x="293" y="35"/>
                  <a:pt x="421" y="96"/>
                </a:cubicBezTo>
                <a:cubicBezTo>
                  <a:pt x="423" y="97"/>
                  <a:pt x="426" y="98"/>
                  <a:pt x="428" y="99"/>
                </a:cubicBezTo>
                <a:cubicBezTo>
                  <a:pt x="559" y="163"/>
                  <a:pt x="674" y="256"/>
                  <a:pt x="765" y="368"/>
                </a:cubicBezTo>
                <a:cubicBezTo>
                  <a:pt x="767" y="370"/>
                  <a:pt x="769" y="373"/>
                  <a:pt x="770" y="375"/>
                </a:cubicBezTo>
                <a:cubicBezTo>
                  <a:pt x="859" y="487"/>
                  <a:pt x="924" y="619"/>
                  <a:pt x="958" y="763"/>
                </a:cubicBezTo>
                <a:cubicBezTo>
                  <a:pt x="959" y="766"/>
                  <a:pt x="959" y="768"/>
                  <a:pt x="960" y="771"/>
                </a:cubicBezTo>
                <a:cubicBezTo>
                  <a:pt x="975" y="840"/>
                  <a:pt x="983" y="913"/>
                  <a:pt x="983" y="987"/>
                </a:cubicBezTo>
                <a:close/>
              </a:path>
            </a:pathLst>
          </a:custGeom>
          <a:solidFill>
            <a:srgbClr val="548235"/>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49" name="Oval 48">
            <a:extLst>
              <a:ext uri="{FF2B5EF4-FFF2-40B4-BE49-F238E27FC236}">
                <a16:creationId xmlns:a16="http://schemas.microsoft.com/office/drawing/2014/main" id="{44C789DA-229C-E02A-1E0E-DF27F87BE9E5}"/>
              </a:ext>
            </a:extLst>
          </xdr:cNvPr>
          <xdr:cNvSpPr>
            <a:spLocks noChangeArrowheads="1"/>
          </xdr:cNvSpPr>
        </xdr:nvSpPr>
        <xdr:spPr bwMode="auto">
          <a:xfrm>
            <a:off x="11443709" y="5282964"/>
            <a:ext cx="200881" cy="200665"/>
          </a:xfrm>
          <a:prstGeom prst="ellipse">
            <a:avLst/>
          </a:prstGeom>
          <a:solidFill>
            <a:srgbClr val="FFFFFF"/>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rgbClr val="70AD47">
                    <a:lumMod val="75000"/>
                  </a:srgbClr>
                </a:solidFill>
              </a:rPr>
              <a:t>5</a:t>
            </a:r>
          </a:p>
        </xdr:txBody>
      </xdr:sp>
      <xdr:sp macro="" textlink="">
        <xdr:nvSpPr>
          <xdr:cNvPr id="50" name="Oval 49">
            <a:extLst>
              <a:ext uri="{FF2B5EF4-FFF2-40B4-BE49-F238E27FC236}">
                <a16:creationId xmlns:a16="http://schemas.microsoft.com/office/drawing/2014/main" id="{D9B8DB81-D5D3-9EC2-79B3-3C4DCE917CA3}"/>
              </a:ext>
            </a:extLst>
          </xdr:cNvPr>
          <xdr:cNvSpPr>
            <a:spLocks noChangeArrowheads="1"/>
          </xdr:cNvSpPr>
        </xdr:nvSpPr>
        <xdr:spPr bwMode="auto">
          <a:xfrm>
            <a:off x="6201667" y="5282964"/>
            <a:ext cx="210447" cy="200665"/>
          </a:xfrm>
          <a:prstGeom prst="ellipse">
            <a:avLst/>
          </a:prstGeom>
          <a:solidFill>
            <a:srgbClr val="FFFFFF"/>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rgbClr val="5B9BD5">
                    <a:lumMod val="75000"/>
                  </a:srgbClr>
                </a:solidFill>
              </a:rPr>
              <a:t>10</a:t>
            </a:r>
          </a:p>
        </xdr:txBody>
      </xdr:sp>
      <xdr:sp macro="" textlink="">
        <xdr:nvSpPr>
          <xdr:cNvPr id="51" name="Oval 50">
            <a:extLst>
              <a:ext uri="{FF2B5EF4-FFF2-40B4-BE49-F238E27FC236}">
                <a16:creationId xmlns:a16="http://schemas.microsoft.com/office/drawing/2014/main" id="{F9747372-D014-BF87-AB83-5632AC647A55}"/>
              </a:ext>
            </a:extLst>
          </xdr:cNvPr>
          <xdr:cNvSpPr>
            <a:spLocks noChangeArrowheads="1"/>
          </xdr:cNvSpPr>
        </xdr:nvSpPr>
        <xdr:spPr bwMode="auto">
          <a:xfrm>
            <a:off x="11673287" y="4059862"/>
            <a:ext cx="210447" cy="200665"/>
          </a:xfrm>
          <a:prstGeom prst="ellipse">
            <a:avLst/>
          </a:prstGeom>
          <a:solidFill>
            <a:srgbClr val="FFFFFF"/>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rgbClr val="70AD47">
                    <a:lumMod val="75000"/>
                  </a:srgbClr>
                </a:solidFill>
              </a:rPr>
              <a:t>4</a:t>
            </a:r>
          </a:p>
        </xdr:txBody>
      </xdr:sp>
      <xdr:sp macro="" textlink="">
        <xdr:nvSpPr>
          <xdr:cNvPr id="52" name="Oval 51">
            <a:extLst>
              <a:ext uri="{FF2B5EF4-FFF2-40B4-BE49-F238E27FC236}">
                <a16:creationId xmlns:a16="http://schemas.microsoft.com/office/drawing/2014/main" id="{6E99C68A-489B-906E-6BC0-FEC72E03D628}"/>
              </a:ext>
            </a:extLst>
          </xdr:cNvPr>
          <xdr:cNvSpPr>
            <a:spLocks noChangeArrowheads="1"/>
          </xdr:cNvSpPr>
        </xdr:nvSpPr>
        <xdr:spPr bwMode="auto">
          <a:xfrm>
            <a:off x="5943391" y="4059862"/>
            <a:ext cx="200881" cy="200665"/>
          </a:xfrm>
          <a:prstGeom prst="ellipse">
            <a:avLst/>
          </a:prstGeom>
          <a:solidFill>
            <a:srgbClr val="FFFFFF"/>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rgbClr val="5B9BD5">
                    <a:lumMod val="75000"/>
                  </a:srgbClr>
                </a:solidFill>
              </a:rPr>
              <a:t>11</a:t>
            </a:r>
          </a:p>
        </xdr:txBody>
      </xdr:sp>
      <xdr:sp macro="" textlink="">
        <xdr:nvSpPr>
          <xdr:cNvPr id="53" name="Oval 52">
            <a:extLst>
              <a:ext uri="{FF2B5EF4-FFF2-40B4-BE49-F238E27FC236}">
                <a16:creationId xmlns:a16="http://schemas.microsoft.com/office/drawing/2014/main" id="{597F927B-E4FF-2E9C-C3D5-CEC7E7911E05}"/>
              </a:ext>
            </a:extLst>
          </xdr:cNvPr>
          <xdr:cNvSpPr>
            <a:spLocks noChangeArrowheads="1"/>
          </xdr:cNvSpPr>
        </xdr:nvSpPr>
        <xdr:spPr bwMode="auto">
          <a:xfrm>
            <a:off x="11386314" y="2865426"/>
            <a:ext cx="200881" cy="200665"/>
          </a:xfrm>
          <a:prstGeom prst="ellipse">
            <a:avLst/>
          </a:prstGeom>
          <a:solidFill>
            <a:srgbClr val="FFFFFF"/>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rgbClr val="70AD47">
                    <a:lumMod val="75000"/>
                  </a:srgbClr>
                </a:solidFill>
              </a:rPr>
              <a:t>3</a:t>
            </a:r>
          </a:p>
        </xdr:txBody>
      </xdr:sp>
      <xdr:sp macro="" textlink="">
        <xdr:nvSpPr>
          <xdr:cNvPr id="54" name="Oval 53">
            <a:extLst>
              <a:ext uri="{FF2B5EF4-FFF2-40B4-BE49-F238E27FC236}">
                <a16:creationId xmlns:a16="http://schemas.microsoft.com/office/drawing/2014/main" id="{36C1FEEC-E6B8-D563-2A69-16DF454E5AAC}"/>
              </a:ext>
            </a:extLst>
          </xdr:cNvPr>
          <xdr:cNvSpPr>
            <a:spLocks noChangeArrowheads="1"/>
          </xdr:cNvSpPr>
        </xdr:nvSpPr>
        <xdr:spPr bwMode="auto">
          <a:xfrm>
            <a:off x="6230364" y="2865426"/>
            <a:ext cx="210447" cy="200665"/>
          </a:xfrm>
          <a:prstGeom prst="ellipse">
            <a:avLst/>
          </a:prstGeom>
          <a:solidFill>
            <a:srgbClr val="FFFFFF"/>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rgbClr val="5B9BD5">
                    <a:lumMod val="75000"/>
                  </a:srgbClr>
                </a:solidFill>
              </a:rPr>
              <a:t>12</a:t>
            </a:r>
          </a:p>
        </xdr:txBody>
      </xdr:sp>
      <xdr:sp macro="" textlink="">
        <xdr:nvSpPr>
          <xdr:cNvPr id="55" name="Oval 54">
            <a:extLst>
              <a:ext uri="{FF2B5EF4-FFF2-40B4-BE49-F238E27FC236}">
                <a16:creationId xmlns:a16="http://schemas.microsoft.com/office/drawing/2014/main" id="{38160AE5-F9DE-BC8E-0FEA-6A0837F300F0}"/>
              </a:ext>
            </a:extLst>
          </xdr:cNvPr>
          <xdr:cNvSpPr>
            <a:spLocks noChangeArrowheads="1"/>
          </xdr:cNvSpPr>
        </xdr:nvSpPr>
        <xdr:spPr bwMode="auto">
          <a:xfrm>
            <a:off x="10621053" y="1881211"/>
            <a:ext cx="200881" cy="200665"/>
          </a:xfrm>
          <a:prstGeom prst="ellipse">
            <a:avLst/>
          </a:prstGeom>
          <a:solidFill>
            <a:srgbClr val="FFFFFF"/>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rgbClr val="70AD47">
                    <a:lumMod val="75000"/>
                  </a:srgbClr>
                </a:solidFill>
              </a:rPr>
              <a:t>2</a:t>
            </a:r>
          </a:p>
        </xdr:txBody>
      </xdr:sp>
      <xdr:sp macro="" textlink="">
        <xdr:nvSpPr>
          <xdr:cNvPr id="56" name="Oval 55">
            <a:extLst>
              <a:ext uri="{FF2B5EF4-FFF2-40B4-BE49-F238E27FC236}">
                <a16:creationId xmlns:a16="http://schemas.microsoft.com/office/drawing/2014/main" id="{31F701C0-8281-6F4C-2B50-04F51D5D4740}"/>
              </a:ext>
            </a:extLst>
          </xdr:cNvPr>
          <xdr:cNvSpPr>
            <a:spLocks noChangeArrowheads="1"/>
          </xdr:cNvSpPr>
        </xdr:nvSpPr>
        <xdr:spPr bwMode="auto">
          <a:xfrm>
            <a:off x="10621053" y="6334068"/>
            <a:ext cx="200881" cy="200665"/>
          </a:xfrm>
          <a:prstGeom prst="ellipse">
            <a:avLst/>
          </a:prstGeom>
          <a:solidFill>
            <a:srgbClr val="FFFFFF"/>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rgbClr val="FFC000">
                    <a:lumMod val="75000"/>
                  </a:srgbClr>
                </a:solidFill>
              </a:rPr>
              <a:t>6</a:t>
            </a:r>
          </a:p>
        </xdr:txBody>
      </xdr:sp>
      <xdr:sp macro="" textlink="">
        <xdr:nvSpPr>
          <xdr:cNvPr id="57" name="Oval 56">
            <a:extLst>
              <a:ext uri="{FF2B5EF4-FFF2-40B4-BE49-F238E27FC236}">
                <a16:creationId xmlns:a16="http://schemas.microsoft.com/office/drawing/2014/main" id="{1A066D0C-E893-36DC-D4FA-E6C26108E8EA}"/>
              </a:ext>
            </a:extLst>
          </xdr:cNvPr>
          <xdr:cNvSpPr>
            <a:spLocks noChangeArrowheads="1"/>
          </xdr:cNvSpPr>
        </xdr:nvSpPr>
        <xdr:spPr bwMode="auto">
          <a:xfrm>
            <a:off x="7081718" y="1881211"/>
            <a:ext cx="200881" cy="200665"/>
          </a:xfrm>
          <a:prstGeom prst="ellipse">
            <a:avLst/>
          </a:prstGeom>
          <a:solidFill>
            <a:srgbClr val="FFFFFF"/>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rgbClr val="5B9BD5">
                    <a:lumMod val="75000"/>
                  </a:srgbClr>
                </a:solidFill>
              </a:rPr>
              <a:t>13</a:t>
            </a:r>
          </a:p>
        </xdr:txBody>
      </xdr:sp>
      <xdr:sp macro="" textlink="">
        <xdr:nvSpPr>
          <xdr:cNvPr id="58" name="Oval 57">
            <a:extLst>
              <a:ext uri="{FF2B5EF4-FFF2-40B4-BE49-F238E27FC236}">
                <a16:creationId xmlns:a16="http://schemas.microsoft.com/office/drawing/2014/main" id="{85B5C795-5DB8-8C4D-FF8E-4164F560858F}"/>
              </a:ext>
            </a:extLst>
          </xdr:cNvPr>
          <xdr:cNvSpPr>
            <a:spLocks noChangeArrowheads="1"/>
          </xdr:cNvSpPr>
        </xdr:nvSpPr>
        <xdr:spPr bwMode="auto">
          <a:xfrm>
            <a:off x="7081718" y="6391401"/>
            <a:ext cx="200881" cy="200665"/>
          </a:xfrm>
          <a:prstGeom prst="ellipse">
            <a:avLst/>
          </a:prstGeom>
          <a:solidFill>
            <a:srgbClr val="FFFFFF"/>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rgbClr val="FFC000">
                    <a:lumMod val="75000"/>
                  </a:srgbClr>
                </a:solidFill>
              </a:rPr>
              <a:t>9</a:t>
            </a:r>
          </a:p>
        </xdr:txBody>
      </xdr:sp>
      <xdr:sp macro="" textlink="">
        <xdr:nvSpPr>
          <xdr:cNvPr id="59" name="Oval 58">
            <a:extLst>
              <a:ext uri="{FF2B5EF4-FFF2-40B4-BE49-F238E27FC236}">
                <a16:creationId xmlns:a16="http://schemas.microsoft.com/office/drawing/2014/main" id="{3241E163-217C-3AE3-0621-D8973FE2096E}"/>
              </a:ext>
            </a:extLst>
          </xdr:cNvPr>
          <xdr:cNvSpPr>
            <a:spLocks noChangeArrowheads="1"/>
          </xdr:cNvSpPr>
        </xdr:nvSpPr>
        <xdr:spPr bwMode="auto">
          <a:xfrm>
            <a:off x="9425331" y="1336549"/>
            <a:ext cx="210447" cy="200665"/>
          </a:xfrm>
          <a:prstGeom prst="ellipse">
            <a:avLst/>
          </a:prstGeom>
          <a:solidFill>
            <a:srgbClr val="FFFFFF"/>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rgbClr val="70AD47">
                    <a:lumMod val="75000"/>
                  </a:srgbClr>
                </a:solidFill>
              </a:rPr>
              <a:t>1</a:t>
            </a:r>
          </a:p>
        </xdr:txBody>
      </xdr:sp>
      <xdr:sp macro="" textlink="">
        <xdr:nvSpPr>
          <xdr:cNvPr id="60" name="Oval 59">
            <a:extLst>
              <a:ext uri="{FF2B5EF4-FFF2-40B4-BE49-F238E27FC236}">
                <a16:creationId xmlns:a16="http://schemas.microsoft.com/office/drawing/2014/main" id="{A82A5E95-3AF6-386C-433E-8DE1B50D6FD3}"/>
              </a:ext>
            </a:extLst>
          </xdr:cNvPr>
          <xdr:cNvSpPr>
            <a:spLocks noChangeArrowheads="1"/>
          </xdr:cNvSpPr>
        </xdr:nvSpPr>
        <xdr:spPr bwMode="auto">
          <a:xfrm>
            <a:off x="9425331" y="6897841"/>
            <a:ext cx="210447" cy="200665"/>
          </a:xfrm>
          <a:prstGeom prst="ellipse">
            <a:avLst/>
          </a:prstGeom>
          <a:solidFill>
            <a:srgbClr val="FFFFFF"/>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rgbClr val="FFC000">
                    <a:lumMod val="75000"/>
                  </a:srgbClr>
                </a:solidFill>
              </a:rPr>
              <a:t>7</a:t>
            </a:r>
          </a:p>
        </xdr:txBody>
      </xdr:sp>
      <xdr:sp macro="" textlink="">
        <xdr:nvSpPr>
          <xdr:cNvPr id="61" name="Oval 60">
            <a:extLst>
              <a:ext uri="{FF2B5EF4-FFF2-40B4-BE49-F238E27FC236}">
                <a16:creationId xmlns:a16="http://schemas.microsoft.com/office/drawing/2014/main" id="{D4B66C75-3DDD-6325-BCA7-B12F126B9C1D}"/>
              </a:ext>
            </a:extLst>
          </xdr:cNvPr>
          <xdr:cNvSpPr>
            <a:spLocks noChangeArrowheads="1"/>
          </xdr:cNvSpPr>
        </xdr:nvSpPr>
        <xdr:spPr bwMode="auto">
          <a:xfrm>
            <a:off x="8133952" y="1336549"/>
            <a:ext cx="200881" cy="200665"/>
          </a:xfrm>
          <a:prstGeom prst="ellipse">
            <a:avLst/>
          </a:prstGeom>
          <a:solidFill>
            <a:srgbClr val="FFFFFF"/>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rgbClr val="5B9BD5">
                    <a:lumMod val="75000"/>
                  </a:srgbClr>
                </a:solidFill>
              </a:rPr>
              <a:t>14</a:t>
            </a:r>
          </a:p>
        </xdr:txBody>
      </xdr:sp>
      <xdr:sp macro="" textlink="">
        <xdr:nvSpPr>
          <xdr:cNvPr id="62" name="Oval 61">
            <a:extLst>
              <a:ext uri="{FF2B5EF4-FFF2-40B4-BE49-F238E27FC236}">
                <a16:creationId xmlns:a16="http://schemas.microsoft.com/office/drawing/2014/main" id="{33CFD10B-5CBA-D893-EBDD-B14C80DFFE1B}"/>
              </a:ext>
            </a:extLst>
          </xdr:cNvPr>
          <xdr:cNvSpPr>
            <a:spLocks noChangeArrowheads="1"/>
          </xdr:cNvSpPr>
        </xdr:nvSpPr>
        <xdr:spPr bwMode="auto">
          <a:xfrm>
            <a:off x="8133952" y="6888286"/>
            <a:ext cx="200881" cy="200665"/>
          </a:xfrm>
          <a:prstGeom prst="ellipse">
            <a:avLst/>
          </a:prstGeom>
          <a:solidFill>
            <a:srgbClr val="FFFFFF"/>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rgbClr val="FFC000">
                    <a:lumMod val="75000"/>
                  </a:srgbClr>
                </a:solidFill>
              </a:rPr>
              <a:t>8</a:t>
            </a:r>
          </a:p>
        </xdr:txBody>
      </xdr:sp>
      <xdr:sp macro="" textlink="">
        <xdr:nvSpPr>
          <xdr:cNvPr id="63" name="TextBox 90">
            <a:extLst>
              <a:ext uri="{FF2B5EF4-FFF2-40B4-BE49-F238E27FC236}">
                <a16:creationId xmlns:a16="http://schemas.microsoft.com/office/drawing/2014/main" id="{6A2AD2AC-F372-D101-F2C5-F695808E793E}"/>
              </a:ext>
            </a:extLst>
          </xdr:cNvPr>
          <xdr:cNvSpPr txBox="1"/>
        </xdr:nvSpPr>
        <xdr:spPr>
          <a:xfrm rot="16864566">
            <a:off x="8909052" y="2999064"/>
            <a:ext cx="506441" cy="258276"/>
          </a:xfrm>
          <a:prstGeom prst="rect">
            <a:avLst/>
          </a:prstGeom>
          <a:noFill/>
        </xdr:spPr>
        <xdr:txBody>
          <a:bodyPr wrap="square" lIns="0" tIns="0" rIns="0" bIns="0" rtlCol="0" anchor="ctr">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US" sz="900" b="1" i="1" spc="-30">
                <a:solidFill>
                  <a:sysClr val="window" lastClr="FFFFFF"/>
                </a:solidFill>
                <a:cs typeface="Arial" pitchFamily="34" charset="0"/>
              </a:rPr>
              <a:t>Climate</a:t>
            </a:r>
            <a:br>
              <a:rPr lang="en-US" sz="900" b="1" i="1" spc="-30">
                <a:solidFill>
                  <a:sysClr val="window" lastClr="FFFFFF"/>
                </a:solidFill>
                <a:cs typeface="Arial" pitchFamily="34" charset="0"/>
              </a:rPr>
            </a:br>
            <a:r>
              <a:rPr lang="en-US" sz="900" b="1" i="1" spc="-30">
                <a:solidFill>
                  <a:sysClr val="window" lastClr="FFFFFF"/>
                </a:solidFill>
                <a:cs typeface="Arial" pitchFamily="34" charset="0"/>
              </a:rPr>
              <a:t>action</a:t>
            </a:r>
            <a:endParaRPr lang="en-IN" sz="900" b="1" i="1" spc="-30">
              <a:solidFill>
                <a:sysClr val="window" lastClr="FFFFFF"/>
              </a:solidFill>
              <a:cs typeface="Arial" pitchFamily="34" charset="0"/>
            </a:endParaRPr>
          </a:p>
        </xdr:txBody>
      </xdr:sp>
      <xdr:sp macro="" textlink="">
        <xdr:nvSpPr>
          <xdr:cNvPr id="64" name="TextBox 91">
            <a:extLst>
              <a:ext uri="{FF2B5EF4-FFF2-40B4-BE49-F238E27FC236}">
                <a16:creationId xmlns:a16="http://schemas.microsoft.com/office/drawing/2014/main" id="{68AA1D7D-2DB1-F21A-46BB-8A79FEF42A24}"/>
              </a:ext>
            </a:extLst>
          </xdr:cNvPr>
          <xdr:cNvSpPr txBox="1"/>
        </xdr:nvSpPr>
        <xdr:spPr>
          <a:xfrm rot="18615720">
            <a:off x="9363411" y="3204486"/>
            <a:ext cx="477774" cy="296539"/>
          </a:xfrm>
          <a:prstGeom prst="rect">
            <a:avLst/>
          </a:prstGeom>
          <a:noFill/>
        </xdr:spPr>
        <xdr:txBody>
          <a:bodyPr wrap="square" lIns="0" tIns="0" rIns="0" bIns="0" rtlCol="0" anchor="ctr">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US" sz="900" b="1" i="1" spc="-30">
                <a:solidFill>
                  <a:sysClr val="window" lastClr="FFFFFF"/>
                </a:solidFill>
                <a:cs typeface="Arial" pitchFamily="34" charset="0"/>
              </a:rPr>
              <a:t>Energy</a:t>
            </a:r>
            <a:br>
              <a:rPr lang="en-US" sz="900" b="1" i="1" spc="-30">
                <a:solidFill>
                  <a:sysClr val="window" lastClr="FFFFFF"/>
                </a:solidFill>
                <a:cs typeface="Arial" pitchFamily="34" charset="0"/>
              </a:rPr>
            </a:br>
            <a:r>
              <a:rPr lang="en-US" sz="900" b="1" i="1" spc="-30">
                <a:solidFill>
                  <a:sysClr val="window" lastClr="FFFFFF"/>
                </a:solidFill>
                <a:cs typeface="Arial" pitchFamily="34" charset="0"/>
              </a:rPr>
              <a:t>efficiency</a:t>
            </a:r>
            <a:endParaRPr lang="en-IN" sz="900" b="1" i="1" spc="-30">
              <a:solidFill>
                <a:sysClr val="window" lastClr="FFFFFF"/>
              </a:solidFill>
              <a:cs typeface="Arial" pitchFamily="34" charset="0"/>
            </a:endParaRPr>
          </a:p>
        </xdr:txBody>
      </xdr:sp>
      <xdr:sp macro="" textlink="">
        <xdr:nvSpPr>
          <xdr:cNvPr id="65" name="TextBox 92">
            <a:extLst>
              <a:ext uri="{FF2B5EF4-FFF2-40B4-BE49-F238E27FC236}">
                <a16:creationId xmlns:a16="http://schemas.microsoft.com/office/drawing/2014/main" id="{6771E2BC-57A4-3012-F8CE-5108EA25D45A}"/>
              </a:ext>
            </a:extLst>
          </xdr:cNvPr>
          <xdr:cNvSpPr txBox="1"/>
        </xdr:nvSpPr>
        <xdr:spPr>
          <a:xfrm rot="19870106">
            <a:off x="9654910" y="3601199"/>
            <a:ext cx="554815" cy="296220"/>
          </a:xfrm>
          <a:prstGeom prst="rect">
            <a:avLst/>
          </a:prstGeom>
          <a:noFill/>
        </xdr:spPr>
        <xdr:txBody>
          <a:bodyPr wrap="square" lIns="0" tIns="0" rIns="0" bIns="0" rtlCol="0" anchor="ctr">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US" sz="900" b="1" i="1" spc="-30">
                <a:solidFill>
                  <a:sysClr val="window" lastClr="FFFFFF"/>
                </a:solidFill>
                <a:cs typeface="Arial" pitchFamily="34" charset="0"/>
              </a:rPr>
              <a:t>Biodiversity</a:t>
            </a:r>
            <a:br>
              <a:rPr lang="en-US" sz="900" b="1" i="1" spc="-30">
                <a:solidFill>
                  <a:sysClr val="window" lastClr="FFFFFF"/>
                </a:solidFill>
                <a:cs typeface="Arial" pitchFamily="34" charset="0"/>
              </a:rPr>
            </a:br>
            <a:r>
              <a:rPr lang="en-US" sz="900" b="1" i="1" spc="-30">
                <a:solidFill>
                  <a:sysClr val="window" lastClr="FFFFFF"/>
                </a:solidFill>
                <a:cs typeface="Arial" pitchFamily="34" charset="0"/>
              </a:rPr>
              <a:t>impact</a:t>
            </a:r>
            <a:endParaRPr lang="en-IN" sz="900" b="1" i="1" spc="-30">
              <a:solidFill>
                <a:sysClr val="window" lastClr="FFFFFF"/>
              </a:solidFill>
              <a:cs typeface="Arial" pitchFamily="34" charset="0"/>
            </a:endParaRPr>
          </a:p>
        </xdr:txBody>
      </xdr:sp>
      <xdr:sp macro="" textlink="">
        <xdr:nvSpPr>
          <xdr:cNvPr id="66" name="TextBox 93">
            <a:extLst>
              <a:ext uri="{FF2B5EF4-FFF2-40B4-BE49-F238E27FC236}">
                <a16:creationId xmlns:a16="http://schemas.microsoft.com/office/drawing/2014/main" id="{F2309694-708B-7264-9B46-651EB94EB9F0}"/>
              </a:ext>
            </a:extLst>
          </xdr:cNvPr>
          <xdr:cNvSpPr txBox="1"/>
        </xdr:nvSpPr>
        <xdr:spPr>
          <a:xfrm>
            <a:off x="9788831" y="4069417"/>
            <a:ext cx="487854" cy="296220"/>
          </a:xfrm>
          <a:prstGeom prst="rect">
            <a:avLst/>
          </a:prstGeom>
          <a:noFill/>
        </xdr:spPr>
        <xdr:txBody>
          <a:bodyPr wrap="square" lIns="0" tIns="0" rIns="0" bIns="0" rtlCol="0" anchor="ctr">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US" sz="900" b="1" i="1" spc="-30">
                <a:solidFill>
                  <a:sysClr val="window" lastClr="FFFFFF"/>
                </a:solidFill>
                <a:cs typeface="Arial" pitchFamily="34" charset="0"/>
              </a:rPr>
              <a:t>Resource</a:t>
            </a:r>
            <a:br>
              <a:rPr lang="en-US" sz="900" b="1" i="1" spc="-30">
                <a:solidFill>
                  <a:sysClr val="window" lastClr="FFFFFF"/>
                </a:solidFill>
                <a:cs typeface="Arial" pitchFamily="34" charset="0"/>
              </a:rPr>
            </a:br>
            <a:r>
              <a:rPr lang="en-US" sz="900" b="1" i="1" spc="-30">
                <a:solidFill>
                  <a:sysClr val="window" lastClr="FFFFFF"/>
                </a:solidFill>
                <a:cs typeface="Arial" pitchFamily="34" charset="0"/>
              </a:rPr>
              <a:t>use</a:t>
            </a:r>
            <a:endParaRPr lang="en-IN" sz="900" b="1" i="1" spc="-30">
              <a:solidFill>
                <a:sysClr val="window" lastClr="FFFFFF"/>
              </a:solidFill>
              <a:cs typeface="Arial" pitchFamily="34" charset="0"/>
            </a:endParaRPr>
          </a:p>
        </xdr:txBody>
      </xdr:sp>
      <xdr:sp macro="" textlink="">
        <xdr:nvSpPr>
          <xdr:cNvPr id="67" name="TextBox 94">
            <a:extLst>
              <a:ext uri="{FF2B5EF4-FFF2-40B4-BE49-F238E27FC236}">
                <a16:creationId xmlns:a16="http://schemas.microsoft.com/office/drawing/2014/main" id="{9513C483-4489-0163-30C3-EC74A5231177}"/>
              </a:ext>
            </a:extLst>
          </xdr:cNvPr>
          <xdr:cNvSpPr txBox="1"/>
        </xdr:nvSpPr>
        <xdr:spPr>
          <a:xfrm rot="1574950">
            <a:off x="9674041" y="4547192"/>
            <a:ext cx="526117" cy="296220"/>
          </a:xfrm>
          <a:prstGeom prst="rect">
            <a:avLst/>
          </a:prstGeom>
          <a:noFill/>
        </xdr:spPr>
        <xdr:txBody>
          <a:bodyPr wrap="square" lIns="0" tIns="0" rIns="0" bIns="0" rtlCol="0" anchor="ctr">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US" sz="900" b="1" i="1" spc="-30">
                <a:solidFill>
                  <a:sysClr val="window" lastClr="FFFFFF"/>
                </a:solidFill>
                <a:cs typeface="Arial" pitchFamily="34" charset="0"/>
              </a:rPr>
              <a:t>Climate</a:t>
            </a:r>
            <a:br>
              <a:rPr lang="en-US" sz="900" b="1" i="1" spc="-30">
                <a:solidFill>
                  <a:sysClr val="window" lastClr="FFFFFF"/>
                </a:solidFill>
                <a:cs typeface="Arial" pitchFamily="34" charset="0"/>
              </a:rPr>
            </a:br>
            <a:r>
              <a:rPr lang="en-US" sz="900" b="1" i="1" spc="-30">
                <a:solidFill>
                  <a:sysClr val="window" lastClr="FFFFFF"/>
                </a:solidFill>
                <a:cs typeface="Arial" pitchFamily="34" charset="0"/>
              </a:rPr>
              <a:t>resilience</a:t>
            </a:r>
            <a:endParaRPr lang="en-IN" sz="900" b="1" i="1" spc="-30">
              <a:solidFill>
                <a:sysClr val="window" lastClr="FFFFFF"/>
              </a:solidFill>
              <a:cs typeface="Arial" pitchFamily="34" charset="0"/>
            </a:endParaRPr>
          </a:p>
        </xdr:txBody>
      </xdr:sp>
      <xdr:sp macro="" textlink="">
        <xdr:nvSpPr>
          <xdr:cNvPr id="68" name="TextBox 95">
            <a:extLst>
              <a:ext uri="{FF2B5EF4-FFF2-40B4-BE49-F238E27FC236}">
                <a16:creationId xmlns:a16="http://schemas.microsoft.com/office/drawing/2014/main" id="{ACC13BBB-6BB2-12DE-4400-C8EA06079271}"/>
              </a:ext>
            </a:extLst>
          </xdr:cNvPr>
          <xdr:cNvSpPr txBox="1"/>
        </xdr:nvSpPr>
        <xdr:spPr>
          <a:xfrm rot="2924463">
            <a:off x="9325204" y="4924480"/>
            <a:ext cx="582885" cy="286973"/>
          </a:xfrm>
          <a:prstGeom prst="rect">
            <a:avLst/>
          </a:prstGeom>
          <a:noFill/>
        </xdr:spPr>
        <xdr:txBody>
          <a:bodyPr wrap="square" lIns="0" tIns="0" rIns="0" bIns="0" rtlCol="0" anchor="ctr">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900" b="1" i="1" spc="-30">
                <a:solidFill>
                  <a:sysClr val="window" lastClr="FFFFFF"/>
                </a:solidFill>
                <a:cs typeface="Arial" pitchFamily="34" charset="0"/>
              </a:rPr>
              <a:t>Social</a:t>
            </a:r>
            <a:br>
              <a:rPr lang="en-IN" sz="900" b="1" i="1" spc="-30">
                <a:solidFill>
                  <a:sysClr val="window" lastClr="FFFFFF"/>
                </a:solidFill>
                <a:cs typeface="Arial" pitchFamily="34" charset="0"/>
              </a:rPr>
            </a:br>
            <a:r>
              <a:rPr lang="en-IN" sz="900" b="1" i="1" spc="-30">
                <a:solidFill>
                  <a:sysClr val="window" lastClr="FFFFFF"/>
                </a:solidFill>
                <a:cs typeface="Arial" pitchFamily="34" charset="0"/>
              </a:rPr>
              <a:t>responsibility</a:t>
            </a:r>
          </a:p>
        </xdr:txBody>
      </xdr:sp>
      <xdr:sp macro="" textlink="">
        <xdr:nvSpPr>
          <xdr:cNvPr id="69" name="TextBox 96">
            <a:extLst>
              <a:ext uri="{FF2B5EF4-FFF2-40B4-BE49-F238E27FC236}">
                <a16:creationId xmlns:a16="http://schemas.microsoft.com/office/drawing/2014/main" id="{12CB2926-DF4F-5492-FB3F-319720135A59}"/>
              </a:ext>
            </a:extLst>
          </xdr:cNvPr>
          <xdr:cNvSpPr txBox="1"/>
        </xdr:nvSpPr>
        <xdr:spPr>
          <a:xfrm rot="4679505">
            <a:off x="8866057" y="5163367"/>
            <a:ext cx="601996" cy="286973"/>
          </a:xfrm>
          <a:prstGeom prst="rect">
            <a:avLst/>
          </a:prstGeom>
          <a:noFill/>
        </xdr:spPr>
        <xdr:txBody>
          <a:bodyPr wrap="square" lIns="0" tIns="0" rIns="0" bIns="0" rtlCol="0" anchor="ctr">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900" b="1" i="1" spc="-30">
                <a:solidFill>
                  <a:sysClr val="window" lastClr="FFFFFF"/>
                </a:solidFill>
                <a:cs typeface="Arial" pitchFamily="34" charset="0"/>
              </a:rPr>
              <a:t>Diversity &amp;</a:t>
            </a:r>
            <a:br>
              <a:rPr lang="en-IN" sz="900" b="1" i="1" spc="-30">
                <a:solidFill>
                  <a:sysClr val="window" lastClr="FFFFFF"/>
                </a:solidFill>
                <a:cs typeface="Arial" pitchFamily="34" charset="0"/>
              </a:rPr>
            </a:br>
            <a:r>
              <a:rPr lang="en-IN" sz="900" b="1" i="1" spc="-30">
                <a:solidFill>
                  <a:sysClr val="window" lastClr="FFFFFF"/>
                </a:solidFill>
                <a:cs typeface="Arial" pitchFamily="34" charset="0"/>
              </a:rPr>
              <a:t>inclusion</a:t>
            </a:r>
          </a:p>
        </xdr:txBody>
      </xdr:sp>
      <xdr:sp macro="" textlink="">
        <xdr:nvSpPr>
          <xdr:cNvPr id="70" name="TextBox 97">
            <a:extLst>
              <a:ext uri="{FF2B5EF4-FFF2-40B4-BE49-F238E27FC236}">
                <a16:creationId xmlns:a16="http://schemas.microsoft.com/office/drawing/2014/main" id="{7413A1BE-89DC-4459-4A37-A63B983FA20D}"/>
              </a:ext>
            </a:extLst>
          </xdr:cNvPr>
          <xdr:cNvSpPr txBox="1"/>
        </xdr:nvSpPr>
        <xdr:spPr>
          <a:xfrm rot="17303717">
            <a:off x="8296936" y="5158604"/>
            <a:ext cx="678439" cy="258276"/>
          </a:xfrm>
          <a:prstGeom prst="rect">
            <a:avLst/>
          </a:prstGeom>
          <a:noFill/>
        </xdr:spPr>
        <xdr:txBody>
          <a:bodyPr wrap="square" lIns="0" tIns="0" rIns="0" bIns="0" rtlCol="0" anchor="ctr">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900" b="1" i="1" spc="-30">
                <a:solidFill>
                  <a:sysClr val="window" lastClr="FFFFFF"/>
                </a:solidFill>
                <a:cs typeface="Arial" pitchFamily="34" charset="0"/>
              </a:rPr>
              <a:t>Customer</a:t>
            </a:r>
            <a:br>
              <a:rPr lang="en-IN" sz="900" b="1" i="1" spc="-30">
                <a:solidFill>
                  <a:sysClr val="window" lastClr="FFFFFF"/>
                </a:solidFill>
                <a:cs typeface="Arial" pitchFamily="34" charset="0"/>
              </a:rPr>
            </a:br>
            <a:r>
              <a:rPr lang="en-IN" sz="900" b="1" i="1" spc="-30">
                <a:solidFill>
                  <a:sysClr val="window" lastClr="FFFFFF"/>
                </a:solidFill>
                <a:cs typeface="Arial" pitchFamily="34" charset="0"/>
              </a:rPr>
              <a:t>transparency</a:t>
            </a:r>
          </a:p>
        </xdr:txBody>
      </xdr:sp>
      <xdr:sp macro="" textlink="">
        <xdr:nvSpPr>
          <xdr:cNvPr id="71" name="TextBox 98">
            <a:extLst>
              <a:ext uri="{FF2B5EF4-FFF2-40B4-BE49-F238E27FC236}">
                <a16:creationId xmlns:a16="http://schemas.microsoft.com/office/drawing/2014/main" id="{0F19BEF9-5819-B1CD-90BE-80D50C8911AB}"/>
              </a:ext>
            </a:extLst>
          </xdr:cNvPr>
          <xdr:cNvSpPr txBox="1"/>
        </xdr:nvSpPr>
        <xdr:spPr>
          <a:xfrm rot="18335323">
            <a:off x="7899935" y="4962722"/>
            <a:ext cx="640218" cy="248710"/>
          </a:xfrm>
          <a:prstGeom prst="rect">
            <a:avLst/>
          </a:prstGeom>
          <a:noFill/>
        </xdr:spPr>
        <xdr:txBody>
          <a:bodyPr wrap="square" lIns="0" tIns="0" rIns="0" bIns="0" rtlCol="0" anchor="ctr">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900" b="1" i="1" spc="-30">
                <a:solidFill>
                  <a:sysClr val="window" lastClr="FFFFFF"/>
                </a:solidFill>
                <a:cs typeface="Arial" pitchFamily="34" charset="0"/>
              </a:rPr>
              <a:t>Welfare &amp;</a:t>
            </a:r>
            <a:br>
              <a:rPr lang="en-IN" sz="900" b="1" i="1" spc="-30">
                <a:solidFill>
                  <a:sysClr val="window" lastClr="FFFFFF"/>
                </a:solidFill>
                <a:cs typeface="Arial" pitchFamily="34" charset="0"/>
              </a:rPr>
            </a:br>
            <a:r>
              <a:rPr lang="en-IN" sz="900" b="1" i="1" spc="-30">
                <a:solidFill>
                  <a:sysClr val="window" lastClr="FFFFFF"/>
                </a:solidFill>
                <a:cs typeface="Arial" pitchFamily="34" charset="0"/>
              </a:rPr>
              <a:t>human rights</a:t>
            </a:r>
          </a:p>
        </xdr:txBody>
      </xdr:sp>
      <xdr:sp macro="" textlink="">
        <xdr:nvSpPr>
          <xdr:cNvPr id="72" name="TextBox 99">
            <a:extLst>
              <a:ext uri="{FF2B5EF4-FFF2-40B4-BE49-F238E27FC236}">
                <a16:creationId xmlns:a16="http://schemas.microsoft.com/office/drawing/2014/main" id="{A561F4B2-9EAB-5A36-2E29-7ADA6EE1769E}"/>
              </a:ext>
            </a:extLst>
          </xdr:cNvPr>
          <xdr:cNvSpPr txBox="1"/>
        </xdr:nvSpPr>
        <xdr:spPr>
          <a:xfrm rot="20284233">
            <a:off x="7598269" y="4518525"/>
            <a:ext cx="621775" cy="343997"/>
          </a:xfrm>
          <a:prstGeom prst="rect">
            <a:avLst/>
          </a:prstGeom>
          <a:noFill/>
        </xdr:spPr>
        <xdr:txBody>
          <a:bodyPr wrap="square" lIns="0" tIns="0" rIns="0" bIns="0" rtlCol="0" anchor="ctr">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900" b="1" i="1" spc="-30">
                <a:solidFill>
                  <a:sysClr val="window" lastClr="FFFFFF"/>
                </a:solidFill>
                <a:cs typeface="Arial" pitchFamily="34" charset="0"/>
              </a:rPr>
              <a:t>Ethics &amp;</a:t>
            </a:r>
            <a:br>
              <a:rPr lang="en-IN" sz="900" b="1" i="1" spc="-30">
                <a:solidFill>
                  <a:sysClr val="window" lastClr="FFFFFF"/>
                </a:solidFill>
                <a:cs typeface="Arial" pitchFamily="34" charset="0"/>
              </a:rPr>
            </a:br>
            <a:r>
              <a:rPr lang="en-IN" sz="900" b="1" i="1" spc="-30">
                <a:solidFill>
                  <a:sysClr val="window" lastClr="FFFFFF"/>
                </a:solidFill>
                <a:cs typeface="Arial" pitchFamily="34" charset="0"/>
              </a:rPr>
              <a:t>transparency</a:t>
            </a:r>
          </a:p>
        </xdr:txBody>
      </xdr:sp>
      <xdr:sp macro="" textlink="">
        <xdr:nvSpPr>
          <xdr:cNvPr id="73" name="TextBox 100">
            <a:extLst>
              <a:ext uri="{FF2B5EF4-FFF2-40B4-BE49-F238E27FC236}">
                <a16:creationId xmlns:a16="http://schemas.microsoft.com/office/drawing/2014/main" id="{5C712693-59AF-25DF-BA31-753184800059}"/>
              </a:ext>
            </a:extLst>
          </xdr:cNvPr>
          <xdr:cNvSpPr txBox="1"/>
        </xdr:nvSpPr>
        <xdr:spPr>
          <a:xfrm>
            <a:off x="7502612" y="4078973"/>
            <a:ext cx="602643" cy="315331"/>
          </a:xfrm>
          <a:prstGeom prst="rect">
            <a:avLst/>
          </a:prstGeom>
          <a:noFill/>
        </xdr:spPr>
        <xdr:txBody>
          <a:bodyPr wrap="square" lIns="0" tIns="0" rIns="0" bIns="0" rtlCol="0" anchor="ctr">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900" b="1" i="1" spc="-30">
                <a:solidFill>
                  <a:sysClr val="window" lastClr="FFFFFF"/>
                </a:solidFill>
                <a:cs typeface="Arial" pitchFamily="34" charset="0"/>
              </a:rPr>
              <a:t>Responsible</a:t>
            </a:r>
            <a:br>
              <a:rPr lang="en-IN" sz="900" b="1" i="1" spc="-30">
                <a:solidFill>
                  <a:sysClr val="window" lastClr="FFFFFF"/>
                </a:solidFill>
                <a:cs typeface="Arial" pitchFamily="34" charset="0"/>
              </a:rPr>
            </a:br>
            <a:r>
              <a:rPr lang="en-IN" sz="900" b="1" i="1" spc="-30">
                <a:solidFill>
                  <a:sysClr val="window" lastClr="FFFFFF"/>
                </a:solidFill>
                <a:cs typeface="Arial" pitchFamily="34" charset="0"/>
              </a:rPr>
              <a:t>sourcing</a:t>
            </a:r>
          </a:p>
        </xdr:txBody>
      </xdr:sp>
      <xdr:sp macro="" textlink="">
        <xdr:nvSpPr>
          <xdr:cNvPr id="74" name="TextBox 101">
            <a:extLst>
              <a:ext uri="{FF2B5EF4-FFF2-40B4-BE49-F238E27FC236}">
                <a16:creationId xmlns:a16="http://schemas.microsoft.com/office/drawing/2014/main" id="{5AA8547E-821E-29B6-D77E-29B6F991CA39}"/>
              </a:ext>
            </a:extLst>
          </xdr:cNvPr>
          <xdr:cNvSpPr txBox="1"/>
        </xdr:nvSpPr>
        <xdr:spPr>
          <a:xfrm rot="1488893">
            <a:off x="7636532" y="3591643"/>
            <a:ext cx="545249" cy="286665"/>
          </a:xfrm>
          <a:prstGeom prst="rect">
            <a:avLst/>
          </a:prstGeom>
          <a:noFill/>
        </xdr:spPr>
        <xdr:txBody>
          <a:bodyPr wrap="square" lIns="0" tIns="0" rIns="0" bIns="0" rtlCol="0" anchor="ctr">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US" sz="900" b="1" i="1" spc="-30">
                <a:solidFill>
                  <a:sysClr val="window" lastClr="FFFFFF"/>
                </a:solidFill>
                <a:cs typeface="Arial" pitchFamily="34" charset="0"/>
              </a:rPr>
              <a:t>Climate</a:t>
            </a:r>
            <a:br>
              <a:rPr lang="en-US" sz="900" b="1" i="1" spc="-30">
                <a:solidFill>
                  <a:sysClr val="window" lastClr="FFFFFF"/>
                </a:solidFill>
                <a:cs typeface="Arial" pitchFamily="34" charset="0"/>
              </a:rPr>
            </a:br>
            <a:r>
              <a:rPr lang="en-US" sz="900" b="1" i="1" spc="-30">
                <a:solidFill>
                  <a:sysClr val="window" lastClr="FFFFFF"/>
                </a:solidFill>
                <a:cs typeface="Arial" pitchFamily="34" charset="0"/>
              </a:rPr>
              <a:t>leadership</a:t>
            </a:r>
            <a:endParaRPr lang="en-IN" sz="900" b="1" i="1" spc="-30">
              <a:solidFill>
                <a:sysClr val="window" lastClr="FFFFFF"/>
              </a:solidFill>
              <a:cs typeface="Arial" pitchFamily="34" charset="0"/>
            </a:endParaRPr>
          </a:p>
        </xdr:txBody>
      </xdr:sp>
      <xdr:sp macro="" textlink="">
        <xdr:nvSpPr>
          <xdr:cNvPr id="75" name="TextBox 102">
            <a:extLst>
              <a:ext uri="{FF2B5EF4-FFF2-40B4-BE49-F238E27FC236}">
                <a16:creationId xmlns:a16="http://schemas.microsoft.com/office/drawing/2014/main" id="{8884E7CF-0F09-6B34-0C84-C36CF3C2FA50}"/>
              </a:ext>
            </a:extLst>
          </xdr:cNvPr>
          <xdr:cNvSpPr txBox="1"/>
        </xdr:nvSpPr>
        <xdr:spPr>
          <a:xfrm rot="3083484">
            <a:off x="7904708" y="3171012"/>
            <a:ext cx="621107" cy="353933"/>
          </a:xfrm>
          <a:prstGeom prst="rect">
            <a:avLst/>
          </a:prstGeom>
          <a:noFill/>
        </xdr:spPr>
        <xdr:txBody>
          <a:bodyPr wrap="square" lIns="0" tIns="0" rIns="0" bIns="0" rtlCol="0" anchor="ctr">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900" b="1" i="1" spc="-30">
                <a:solidFill>
                  <a:sysClr val="window" lastClr="FFFFFF"/>
                </a:solidFill>
                <a:cs typeface="Arial" pitchFamily="34" charset="0"/>
              </a:rPr>
              <a:t>Innovation &amp;</a:t>
            </a:r>
            <a:br>
              <a:rPr lang="en-IN" sz="900" b="1" i="1" spc="-30">
                <a:solidFill>
                  <a:sysClr val="window" lastClr="FFFFFF"/>
                </a:solidFill>
                <a:cs typeface="Arial" pitchFamily="34" charset="0"/>
              </a:rPr>
            </a:br>
            <a:r>
              <a:rPr lang="en-IN" sz="900" b="1" i="1" spc="-30">
                <a:solidFill>
                  <a:sysClr val="window" lastClr="FFFFFF"/>
                </a:solidFill>
                <a:cs typeface="Arial" pitchFamily="34" charset="0"/>
              </a:rPr>
              <a:t>collaboration</a:t>
            </a:r>
          </a:p>
        </xdr:txBody>
      </xdr:sp>
      <xdr:sp macro="" textlink="">
        <xdr:nvSpPr>
          <xdr:cNvPr id="76" name="TextBox 103">
            <a:extLst>
              <a:ext uri="{FF2B5EF4-FFF2-40B4-BE49-F238E27FC236}">
                <a16:creationId xmlns:a16="http://schemas.microsoft.com/office/drawing/2014/main" id="{31D0F14F-78F1-F45B-43BC-36EDF8F6652A}"/>
              </a:ext>
            </a:extLst>
          </xdr:cNvPr>
          <xdr:cNvSpPr txBox="1"/>
        </xdr:nvSpPr>
        <xdr:spPr>
          <a:xfrm rot="4631156">
            <a:off x="8335193" y="3008604"/>
            <a:ext cx="668884" cy="286973"/>
          </a:xfrm>
          <a:prstGeom prst="rect">
            <a:avLst/>
          </a:prstGeom>
          <a:noFill/>
        </xdr:spPr>
        <xdr:txBody>
          <a:bodyPr wrap="square" lIns="0" tIns="0" rIns="0" bIns="0" rtlCol="0" anchor="ctr">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900" b="1" i="1" spc="-30">
                <a:solidFill>
                  <a:sysClr val="window" lastClr="FFFFFF"/>
                </a:solidFill>
                <a:cs typeface="Arial" pitchFamily="34" charset="0"/>
              </a:rPr>
              <a:t>Measurement</a:t>
            </a:r>
            <a:br>
              <a:rPr lang="en-IN" sz="900" b="1" i="1" spc="-30">
                <a:solidFill>
                  <a:sysClr val="window" lastClr="FFFFFF"/>
                </a:solidFill>
                <a:cs typeface="Arial" pitchFamily="34" charset="0"/>
              </a:rPr>
            </a:br>
            <a:r>
              <a:rPr lang="en-IN" sz="900" b="1" i="1" spc="-30">
                <a:solidFill>
                  <a:sysClr val="window" lastClr="FFFFFF"/>
                </a:solidFill>
                <a:cs typeface="Arial" pitchFamily="34" charset="0"/>
              </a:rPr>
              <a:t>&amp; reporting</a:t>
            </a:r>
          </a:p>
        </xdr:txBody>
      </xdr:sp>
      <xdr:sp macro="" textlink="">
        <xdr:nvSpPr>
          <xdr:cNvPr id="77" name="TextBox 104">
            <a:extLst>
              <a:ext uri="{FF2B5EF4-FFF2-40B4-BE49-F238E27FC236}">
                <a16:creationId xmlns:a16="http://schemas.microsoft.com/office/drawing/2014/main" id="{3DA5F658-D36B-C95F-4320-3010245C98F3}"/>
              </a:ext>
            </a:extLst>
          </xdr:cNvPr>
          <xdr:cNvSpPr txBox="1"/>
        </xdr:nvSpPr>
        <xdr:spPr>
          <a:xfrm>
            <a:off x="9023569" y="1737879"/>
            <a:ext cx="755696" cy="611551"/>
          </a:xfrm>
          <a:prstGeom prst="rect">
            <a:avLst/>
          </a:prstGeom>
          <a:noFill/>
        </xdr:spPr>
        <xdr:txBody>
          <a:bodyPr wrap="square" lIns="0" tIns="0" rIns="0" bIns="0" anchor="ctr">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US" sz="800" b="1" spc="-30">
                <a:solidFill>
                  <a:sysClr val="window" lastClr="FFFFFF"/>
                </a:solidFill>
                <a:cs typeface="Arial" pitchFamily="34" charset="0"/>
              </a:rPr>
              <a:t>Proactively address climate change &amp; take action to reduce emissions to net-zero</a:t>
            </a:r>
          </a:p>
        </xdr:txBody>
      </xdr:sp>
      <xdr:sp macro="" textlink="">
        <xdr:nvSpPr>
          <xdr:cNvPr id="78" name="TextBox 105">
            <a:extLst>
              <a:ext uri="{FF2B5EF4-FFF2-40B4-BE49-F238E27FC236}">
                <a16:creationId xmlns:a16="http://schemas.microsoft.com/office/drawing/2014/main" id="{2A649849-91D0-99C6-635E-3686D296C015}"/>
              </a:ext>
            </a:extLst>
          </xdr:cNvPr>
          <xdr:cNvSpPr txBox="1"/>
        </xdr:nvSpPr>
        <xdr:spPr>
          <a:xfrm>
            <a:off x="9855791" y="2330319"/>
            <a:ext cx="927880" cy="420441"/>
          </a:xfrm>
          <a:prstGeom prst="rect">
            <a:avLst/>
          </a:prstGeom>
          <a:noFill/>
        </xdr:spPr>
        <xdr:txBody>
          <a:bodyPr wrap="square" lIns="0" tIns="0" rIns="0" bIns="0" anchor="ctr">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US" sz="800" b="1" spc="-30">
                <a:solidFill>
                  <a:sysClr val="window" lastClr="FFFFFF"/>
                </a:solidFill>
                <a:cs typeface="Arial" pitchFamily="34" charset="0"/>
              </a:rPr>
              <a:t>Make energy-efficient changes &amp; eliminate energy waste</a:t>
            </a:r>
          </a:p>
        </xdr:txBody>
      </xdr:sp>
      <xdr:sp macro="" textlink="">
        <xdr:nvSpPr>
          <xdr:cNvPr id="79" name="TextBox 106">
            <a:extLst>
              <a:ext uri="{FF2B5EF4-FFF2-40B4-BE49-F238E27FC236}">
                <a16:creationId xmlns:a16="http://schemas.microsoft.com/office/drawing/2014/main" id="{79BF583E-2917-DB70-C76D-55E1E82DAD61}"/>
              </a:ext>
            </a:extLst>
          </xdr:cNvPr>
          <xdr:cNvSpPr txBox="1"/>
        </xdr:nvSpPr>
        <xdr:spPr>
          <a:xfrm>
            <a:off x="10381908" y="2999203"/>
            <a:ext cx="1080932" cy="611551"/>
          </a:xfrm>
          <a:prstGeom prst="rect">
            <a:avLst/>
          </a:prstGeom>
          <a:noFill/>
        </xdr:spPr>
        <xdr:txBody>
          <a:bodyPr wrap="square" lIns="0" tIns="0" rIns="0" bIns="0" anchor="ctr">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US" sz="800" b="1" spc="-30">
                <a:solidFill>
                  <a:sysClr val="window" lastClr="FFFFFF"/>
                </a:solidFill>
                <a:cs typeface="Arial" pitchFamily="34" charset="0"/>
              </a:rPr>
              <a:t>Take action to</a:t>
            </a:r>
            <a:br>
              <a:rPr lang="en-US" sz="800" b="1" spc="-30">
                <a:solidFill>
                  <a:sysClr val="window" lastClr="FFFFFF"/>
                </a:solidFill>
                <a:cs typeface="Arial" pitchFamily="34" charset="0"/>
              </a:rPr>
            </a:br>
            <a:r>
              <a:rPr lang="en-US" sz="800" b="1" spc="-30">
                <a:solidFill>
                  <a:sysClr val="window" lastClr="FFFFFF"/>
                </a:solidFill>
                <a:cs typeface="Arial" pitchFamily="34" charset="0"/>
              </a:rPr>
              <a:t>regenerate biodiversity</a:t>
            </a:r>
            <a:br>
              <a:rPr lang="en-US" sz="800" b="1" spc="-30">
                <a:solidFill>
                  <a:sysClr val="window" lastClr="FFFFFF"/>
                </a:solidFill>
                <a:cs typeface="Arial" pitchFamily="34" charset="0"/>
              </a:rPr>
            </a:br>
            <a:r>
              <a:rPr lang="en-US" sz="800" b="1" spc="-30">
                <a:solidFill>
                  <a:sysClr val="window" lastClr="FFFFFF"/>
                </a:solidFill>
                <a:cs typeface="Arial" pitchFamily="34" charset="0"/>
              </a:rPr>
              <a:t>&amp; halt nature loss arising directly or indirectly from business activities</a:t>
            </a:r>
          </a:p>
        </xdr:txBody>
      </xdr:sp>
      <xdr:sp macro="" textlink="">
        <xdr:nvSpPr>
          <xdr:cNvPr id="80" name="TextBox 107">
            <a:extLst>
              <a:ext uri="{FF2B5EF4-FFF2-40B4-BE49-F238E27FC236}">
                <a16:creationId xmlns:a16="http://schemas.microsoft.com/office/drawing/2014/main" id="{7B69770F-5938-649B-D57C-759FC9ED1185}"/>
              </a:ext>
            </a:extLst>
          </xdr:cNvPr>
          <xdr:cNvSpPr txBox="1"/>
        </xdr:nvSpPr>
        <xdr:spPr>
          <a:xfrm>
            <a:off x="10554092" y="3983418"/>
            <a:ext cx="1052235" cy="515996"/>
          </a:xfrm>
          <a:prstGeom prst="rect">
            <a:avLst/>
          </a:prstGeom>
          <a:noFill/>
        </xdr:spPr>
        <xdr:txBody>
          <a:bodyPr wrap="square" lIns="0" tIns="0" rIns="0" bIns="0" anchor="ctr">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US" sz="800" b="1" spc="-30">
                <a:solidFill>
                  <a:sysClr val="window" lastClr="FFFFFF"/>
                </a:solidFill>
                <a:cs typeface="Arial" pitchFamily="34" charset="0"/>
              </a:rPr>
              <a:t>Maximise the efficient use of natural resources &amp; support the development of a circular economy</a:t>
            </a:r>
          </a:p>
        </xdr:txBody>
      </xdr:sp>
      <xdr:sp macro="" textlink="">
        <xdr:nvSpPr>
          <xdr:cNvPr id="81" name="TextBox 108">
            <a:extLst>
              <a:ext uri="{FF2B5EF4-FFF2-40B4-BE49-F238E27FC236}">
                <a16:creationId xmlns:a16="http://schemas.microsoft.com/office/drawing/2014/main" id="{59CE5266-33AC-5968-3088-5FEBEFEB35B1}"/>
              </a:ext>
            </a:extLst>
          </xdr:cNvPr>
          <xdr:cNvSpPr txBox="1"/>
        </xdr:nvSpPr>
        <xdr:spPr>
          <a:xfrm>
            <a:off x="10372342" y="4757412"/>
            <a:ext cx="1052235" cy="678439"/>
          </a:xfrm>
          <a:prstGeom prst="rect">
            <a:avLst/>
          </a:prstGeom>
          <a:noFill/>
        </xdr:spPr>
        <xdr:txBody>
          <a:bodyPr wrap="square" lIns="0" tIns="0" rIns="0" bIns="0" anchor="ctr">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US" sz="800" b="1" spc="-30">
                <a:solidFill>
                  <a:sysClr val="window" lastClr="FFFFFF"/>
                </a:solidFill>
                <a:cs typeface="Arial" pitchFamily="34" charset="0"/>
              </a:rPr>
              <a:t>Embed resilience to climate change into the business by identifying &amp; managing climate-related risks &amp; opportunities</a:t>
            </a:r>
          </a:p>
        </xdr:txBody>
      </xdr:sp>
      <xdr:sp macro="" textlink="">
        <xdr:nvSpPr>
          <xdr:cNvPr id="82" name="TextBox 109">
            <a:extLst>
              <a:ext uri="{FF2B5EF4-FFF2-40B4-BE49-F238E27FC236}">
                <a16:creationId xmlns:a16="http://schemas.microsoft.com/office/drawing/2014/main" id="{4FF15AF4-6650-EAE4-19D5-4325FAA7D1C5}"/>
              </a:ext>
            </a:extLst>
          </xdr:cNvPr>
          <xdr:cNvSpPr txBox="1"/>
        </xdr:nvSpPr>
        <xdr:spPr>
          <a:xfrm rot="19225566">
            <a:off x="9836659" y="5454963"/>
            <a:ext cx="870485" cy="869549"/>
          </a:xfrm>
          <a:prstGeom prst="rect">
            <a:avLst/>
          </a:prstGeom>
          <a:noFill/>
        </xdr:spPr>
        <xdr:txBody>
          <a:bodyPr wrap="square" lIns="0" tIns="0" rIns="0" bIns="0" anchor="ctr">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lnSpc>
                <a:spcPts val="800"/>
              </a:lnSpc>
            </a:pPr>
            <a:r>
              <a:rPr lang="en-US" sz="800" b="1" spc="-10">
                <a:solidFill>
                  <a:sysClr val="window" lastClr="FFFFFF"/>
                </a:solidFill>
                <a:cs typeface="Arial" pitchFamily="34" charset="0"/>
              </a:rPr>
              <a:t>Maximise the</a:t>
            </a:r>
            <a:br>
              <a:rPr lang="en-US" sz="800" b="1" spc="-10">
                <a:solidFill>
                  <a:sysClr val="window" lastClr="FFFFFF"/>
                </a:solidFill>
                <a:cs typeface="Arial" pitchFamily="34" charset="0"/>
              </a:rPr>
            </a:br>
            <a:r>
              <a:rPr lang="en-US" sz="800" b="1" spc="-10">
                <a:solidFill>
                  <a:sysClr val="window" lastClr="FFFFFF"/>
                </a:solidFill>
                <a:cs typeface="Arial" pitchFamily="34" charset="0"/>
              </a:rPr>
              <a:t>positive impact</a:t>
            </a:r>
            <a:br>
              <a:rPr lang="en-US" sz="800" b="1" spc="-10">
                <a:solidFill>
                  <a:sysClr val="window" lastClr="FFFFFF"/>
                </a:solidFill>
                <a:cs typeface="Arial" pitchFamily="34" charset="0"/>
              </a:rPr>
            </a:br>
            <a:r>
              <a:rPr lang="en-US" sz="800" b="1" spc="-10">
                <a:solidFill>
                  <a:sysClr val="window" lastClr="FFFFFF"/>
                </a:solidFill>
                <a:cs typeface="Arial" pitchFamily="34" charset="0"/>
              </a:rPr>
              <a:t>of business</a:t>
            </a:r>
            <a:br>
              <a:rPr lang="en-US" sz="800" b="1" spc="-10">
                <a:solidFill>
                  <a:sysClr val="window" lastClr="FFFFFF"/>
                </a:solidFill>
                <a:cs typeface="Arial" pitchFamily="34" charset="0"/>
              </a:rPr>
            </a:br>
            <a:r>
              <a:rPr lang="en-US" sz="800" b="1" spc="-10">
                <a:solidFill>
                  <a:sysClr val="window" lastClr="FFFFFF"/>
                </a:solidFill>
                <a:cs typeface="Arial" pitchFamily="34" charset="0"/>
              </a:rPr>
              <a:t>activities</a:t>
            </a:r>
            <a:br>
              <a:rPr lang="en-US" sz="800" b="1" spc="-10">
                <a:solidFill>
                  <a:sysClr val="window" lastClr="FFFFFF"/>
                </a:solidFill>
                <a:cs typeface="Arial" pitchFamily="34" charset="0"/>
              </a:rPr>
            </a:br>
            <a:r>
              <a:rPr lang="en-US" sz="800" b="1" spc="-10">
                <a:solidFill>
                  <a:sysClr val="window" lastClr="FFFFFF"/>
                </a:solidFill>
                <a:cs typeface="Arial" pitchFamily="34" charset="0"/>
              </a:rPr>
              <a:t>on society &amp;</a:t>
            </a:r>
            <a:br>
              <a:rPr lang="en-US" sz="800" b="1" spc="-10">
                <a:solidFill>
                  <a:sysClr val="window" lastClr="FFFFFF"/>
                </a:solidFill>
                <a:cs typeface="Arial" pitchFamily="34" charset="0"/>
              </a:rPr>
            </a:br>
            <a:r>
              <a:rPr lang="en-US" sz="800" b="1" spc="-10">
                <a:solidFill>
                  <a:sysClr val="window" lastClr="FFFFFF"/>
                </a:solidFill>
                <a:cs typeface="Arial" pitchFamily="34" charset="0"/>
              </a:rPr>
              <a:t>protect the health</a:t>
            </a:r>
            <a:br>
              <a:rPr lang="en-US" sz="800" b="1" spc="-10">
                <a:solidFill>
                  <a:sysClr val="window" lastClr="FFFFFF"/>
                </a:solidFill>
                <a:cs typeface="Arial" pitchFamily="34" charset="0"/>
              </a:rPr>
            </a:br>
            <a:r>
              <a:rPr lang="en-US" sz="800" b="1" spc="-10">
                <a:solidFill>
                  <a:sysClr val="window" lastClr="FFFFFF"/>
                </a:solidFill>
                <a:cs typeface="Arial" pitchFamily="34" charset="0"/>
              </a:rPr>
              <a:t>&amp; wellbeing</a:t>
            </a:r>
            <a:br>
              <a:rPr lang="en-US" sz="800" b="1" spc="-10">
                <a:solidFill>
                  <a:sysClr val="window" lastClr="FFFFFF"/>
                </a:solidFill>
                <a:cs typeface="Arial" pitchFamily="34" charset="0"/>
              </a:rPr>
            </a:br>
            <a:r>
              <a:rPr lang="en-US" sz="800" b="1" spc="-10">
                <a:solidFill>
                  <a:sysClr val="window" lastClr="FFFFFF"/>
                </a:solidFill>
                <a:cs typeface="Arial" pitchFamily="34" charset="0"/>
              </a:rPr>
              <a:t>of communities,</a:t>
            </a:r>
          </a:p>
          <a:p>
            <a:pPr algn="ctr">
              <a:lnSpc>
                <a:spcPct val="90000"/>
              </a:lnSpc>
            </a:pPr>
            <a:r>
              <a:rPr lang="en-US" sz="800" b="1" spc="-10">
                <a:solidFill>
                  <a:sysClr val="window" lastClr="FFFFFF"/>
                </a:solidFill>
                <a:cs typeface="Arial" pitchFamily="34" charset="0"/>
              </a:rPr>
              <a:t>locally &amp; elsewhere.</a:t>
            </a:r>
          </a:p>
        </xdr:txBody>
      </xdr:sp>
      <xdr:sp macro="" textlink="">
        <xdr:nvSpPr>
          <xdr:cNvPr id="83" name="TextBox 110">
            <a:extLst>
              <a:ext uri="{FF2B5EF4-FFF2-40B4-BE49-F238E27FC236}">
                <a16:creationId xmlns:a16="http://schemas.microsoft.com/office/drawing/2014/main" id="{8A5E5C41-D425-98A2-BF42-65AB85EA0495}"/>
              </a:ext>
            </a:extLst>
          </xdr:cNvPr>
          <xdr:cNvSpPr txBox="1"/>
        </xdr:nvSpPr>
        <xdr:spPr>
          <a:xfrm>
            <a:off x="9014003" y="6037848"/>
            <a:ext cx="717433" cy="659329"/>
          </a:xfrm>
          <a:prstGeom prst="rect">
            <a:avLst/>
          </a:prstGeom>
          <a:noFill/>
        </xdr:spPr>
        <xdr:txBody>
          <a:bodyPr wrap="square" lIns="0" tIns="0" rIns="0" bIns="0" anchor="ctr">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US" sz="800" b="1" spc="-30">
                <a:solidFill>
                  <a:sysClr val="window" lastClr="FFFFFF"/>
                </a:solidFill>
                <a:cs typeface="Arial" pitchFamily="34" charset="0"/>
              </a:rPr>
              <a:t>Promote &amp; ensure diversity &amp; inclusion across the company &amp; wider industry</a:t>
            </a:r>
          </a:p>
        </xdr:txBody>
      </xdr:sp>
      <xdr:sp macro="" textlink="">
        <xdr:nvSpPr>
          <xdr:cNvPr id="84" name="TextBox 111">
            <a:extLst>
              <a:ext uri="{FF2B5EF4-FFF2-40B4-BE49-F238E27FC236}">
                <a16:creationId xmlns:a16="http://schemas.microsoft.com/office/drawing/2014/main" id="{78ED82DE-18ED-3EEC-FB14-0DE864ABA7F0}"/>
              </a:ext>
            </a:extLst>
          </xdr:cNvPr>
          <xdr:cNvSpPr txBox="1"/>
        </xdr:nvSpPr>
        <xdr:spPr>
          <a:xfrm>
            <a:off x="8038295" y="6028292"/>
            <a:ext cx="803525" cy="668884"/>
          </a:xfrm>
          <a:prstGeom prst="rect">
            <a:avLst/>
          </a:prstGeom>
          <a:noFill/>
        </xdr:spPr>
        <xdr:txBody>
          <a:bodyPr wrap="square" lIns="0" tIns="0" rIns="0" bIns="0" anchor="ctr">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US" sz="800" b="1" spc="-30">
                <a:solidFill>
                  <a:sysClr val="window" lastClr="FFFFFF"/>
                </a:solidFill>
                <a:cs typeface="Arial" pitchFamily="34" charset="0"/>
              </a:rPr>
              <a:t>Build trust through truthful, clear communications &amp; responsible marketing</a:t>
            </a:r>
          </a:p>
        </xdr:txBody>
      </xdr:sp>
      <xdr:sp macro="" textlink="">
        <xdr:nvSpPr>
          <xdr:cNvPr id="85" name="TextBox 112">
            <a:extLst>
              <a:ext uri="{FF2B5EF4-FFF2-40B4-BE49-F238E27FC236}">
                <a16:creationId xmlns:a16="http://schemas.microsoft.com/office/drawing/2014/main" id="{6402D0F6-6F3A-9445-57CF-E4F2E598C0D6}"/>
              </a:ext>
            </a:extLst>
          </xdr:cNvPr>
          <xdr:cNvSpPr txBox="1"/>
        </xdr:nvSpPr>
        <xdr:spPr>
          <a:xfrm>
            <a:off x="7139112" y="5732072"/>
            <a:ext cx="841788" cy="429997"/>
          </a:xfrm>
          <a:prstGeom prst="rect">
            <a:avLst/>
          </a:prstGeom>
          <a:noFill/>
        </xdr:spPr>
        <xdr:txBody>
          <a:bodyPr wrap="square" lIns="0" tIns="0" rIns="0" bIns="0" anchor="ctr">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lnSpc>
                <a:spcPts val="800"/>
              </a:lnSpc>
            </a:pPr>
            <a:r>
              <a:rPr lang="en-US" sz="800" b="1" spc="-30">
                <a:solidFill>
                  <a:sysClr val="window" lastClr="FFFFFF"/>
                </a:solidFill>
                <a:cs typeface="Arial" pitchFamily="34" charset="0"/>
              </a:rPr>
              <a:t>Maintain a safe, healthy &amp; respectful workplace &amp; operations</a:t>
            </a:r>
          </a:p>
        </xdr:txBody>
      </xdr:sp>
      <xdr:sp macro="" textlink="">
        <xdr:nvSpPr>
          <xdr:cNvPr id="86" name="TextBox 113">
            <a:extLst>
              <a:ext uri="{FF2B5EF4-FFF2-40B4-BE49-F238E27FC236}">
                <a16:creationId xmlns:a16="http://schemas.microsoft.com/office/drawing/2014/main" id="{EA52DA8E-1006-A38E-FA72-FF2D9BB889D7}"/>
              </a:ext>
            </a:extLst>
          </xdr:cNvPr>
          <xdr:cNvSpPr txBox="1"/>
        </xdr:nvSpPr>
        <xdr:spPr>
          <a:xfrm>
            <a:off x="6459943" y="4824301"/>
            <a:ext cx="1052235" cy="544663"/>
          </a:xfrm>
          <a:prstGeom prst="rect">
            <a:avLst/>
          </a:prstGeom>
          <a:noFill/>
        </xdr:spPr>
        <xdr:txBody>
          <a:bodyPr wrap="square" lIns="0" tIns="0" rIns="0" bIns="0" anchor="ctr">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lnSpc>
                <a:spcPct val="90000"/>
              </a:lnSpc>
            </a:pPr>
            <a:r>
              <a:rPr lang="en-US" sz="800" b="1" spc="-30">
                <a:solidFill>
                  <a:sysClr val="window" lastClr="FFFFFF"/>
                </a:solidFill>
                <a:cs typeface="Arial" pitchFamily="34" charset="0"/>
              </a:rPr>
              <a:t>Operate with</a:t>
            </a:r>
            <a:br>
              <a:rPr lang="en-US" sz="800" b="1" spc="-30">
                <a:solidFill>
                  <a:sysClr val="window" lastClr="FFFFFF"/>
                </a:solidFill>
                <a:cs typeface="Arial" pitchFamily="34" charset="0"/>
              </a:rPr>
            </a:br>
            <a:r>
              <a:rPr lang="en-US" sz="800" b="1" spc="-30">
                <a:solidFill>
                  <a:sysClr val="window" lastClr="FFFFFF"/>
                </a:solidFill>
                <a:cs typeface="Arial" pitchFamily="34" charset="0"/>
              </a:rPr>
              <a:t>high standards &amp; demand ethical conduct within the business &amp; throughout the</a:t>
            </a:r>
            <a:br>
              <a:rPr lang="en-US" sz="800" b="1" spc="-30">
                <a:solidFill>
                  <a:sysClr val="window" lastClr="FFFFFF"/>
                </a:solidFill>
                <a:cs typeface="Arial" pitchFamily="34" charset="0"/>
              </a:rPr>
            </a:br>
            <a:r>
              <a:rPr lang="en-US" sz="800" b="1" spc="-30">
                <a:solidFill>
                  <a:sysClr val="window" lastClr="FFFFFF"/>
                </a:solidFill>
                <a:cs typeface="Arial" pitchFamily="34" charset="0"/>
              </a:rPr>
              <a:t>supply chain</a:t>
            </a:r>
          </a:p>
        </xdr:txBody>
      </xdr:sp>
      <xdr:sp macro="" textlink="">
        <xdr:nvSpPr>
          <xdr:cNvPr id="87" name="TextBox 114">
            <a:extLst>
              <a:ext uri="{FF2B5EF4-FFF2-40B4-BE49-F238E27FC236}">
                <a16:creationId xmlns:a16="http://schemas.microsoft.com/office/drawing/2014/main" id="{11DC8A76-F602-2E14-3DD8-63475A0F85E0}"/>
              </a:ext>
            </a:extLst>
          </xdr:cNvPr>
          <xdr:cNvSpPr txBox="1"/>
        </xdr:nvSpPr>
        <xdr:spPr>
          <a:xfrm>
            <a:off x="6211233" y="3878308"/>
            <a:ext cx="1090498" cy="630662"/>
          </a:xfrm>
          <a:prstGeom prst="rect">
            <a:avLst/>
          </a:prstGeom>
          <a:noFill/>
        </xdr:spPr>
        <xdr:txBody>
          <a:bodyPr wrap="square" lIns="0" tIns="0" rIns="0" bIns="0" anchor="ctr">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lnSpc>
                <a:spcPct val="90000"/>
              </a:lnSpc>
            </a:pPr>
            <a:r>
              <a:rPr lang="en-US" sz="800" b="1" spc="-30">
                <a:solidFill>
                  <a:sysClr val="window" lastClr="FFFFFF"/>
                </a:solidFill>
                <a:cs typeface="Arial" pitchFamily="34" charset="0"/>
              </a:rPr>
              <a:t>Understand &amp; take responsibility for the environmental &amp; social impacts of the organisation’s purchasing</a:t>
            </a:r>
          </a:p>
        </xdr:txBody>
      </xdr:sp>
      <xdr:sp macro="" textlink="">
        <xdr:nvSpPr>
          <xdr:cNvPr id="88" name="TextBox 115">
            <a:extLst>
              <a:ext uri="{FF2B5EF4-FFF2-40B4-BE49-F238E27FC236}">
                <a16:creationId xmlns:a16="http://schemas.microsoft.com/office/drawing/2014/main" id="{BED51DBE-0465-1B98-4D68-014CBB57C026}"/>
              </a:ext>
            </a:extLst>
          </xdr:cNvPr>
          <xdr:cNvSpPr txBox="1"/>
        </xdr:nvSpPr>
        <xdr:spPr>
          <a:xfrm>
            <a:off x="6450377" y="3056536"/>
            <a:ext cx="956577" cy="525552"/>
          </a:xfrm>
          <a:prstGeom prst="rect">
            <a:avLst/>
          </a:prstGeom>
          <a:noFill/>
        </xdr:spPr>
        <xdr:txBody>
          <a:bodyPr wrap="square" lIns="0" tIns="0" rIns="0" bIns="0" anchor="ctr">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US" sz="800" b="1" spc="-30">
                <a:solidFill>
                  <a:sysClr val="window" lastClr="FFFFFF"/>
                </a:solidFill>
                <a:cs typeface="Arial" pitchFamily="34" charset="0"/>
              </a:rPr>
              <a:t>Cultivate understanding of the causes of climate change &amp; help educate employees &amp; suppliers</a:t>
            </a:r>
          </a:p>
        </xdr:txBody>
      </xdr:sp>
      <xdr:sp macro="" textlink="">
        <xdr:nvSpPr>
          <xdr:cNvPr id="89" name="TextBox 116">
            <a:extLst>
              <a:ext uri="{FF2B5EF4-FFF2-40B4-BE49-F238E27FC236}">
                <a16:creationId xmlns:a16="http://schemas.microsoft.com/office/drawing/2014/main" id="{06970740-447B-B196-A033-F5988BB9D478}"/>
              </a:ext>
            </a:extLst>
          </xdr:cNvPr>
          <xdr:cNvSpPr txBox="1"/>
        </xdr:nvSpPr>
        <xdr:spPr>
          <a:xfrm>
            <a:off x="7091283" y="2148765"/>
            <a:ext cx="860919" cy="582885"/>
          </a:xfrm>
          <a:prstGeom prst="rect">
            <a:avLst/>
          </a:prstGeom>
          <a:noFill/>
        </xdr:spPr>
        <xdr:txBody>
          <a:bodyPr wrap="square" lIns="0" tIns="0" rIns="0" bIns="0" anchor="ctr">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lnSpc>
                <a:spcPct val="90000"/>
              </a:lnSpc>
            </a:pPr>
            <a:r>
              <a:rPr lang="en-US" sz="800" b="1" spc="-30">
                <a:solidFill>
                  <a:sysClr val="window" lastClr="FFFFFF"/>
                </a:solidFill>
                <a:cs typeface="Arial" pitchFamily="34" charset="0"/>
              </a:rPr>
              <a:t>Actively foster </a:t>
            </a:r>
            <a:r>
              <a:rPr lang="en-US" sz="800" b="1" spc="-40">
                <a:solidFill>
                  <a:sysClr val="window" lastClr="FFFFFF"/>
                </a:solidFill>
                <a:cs typeface="Arial" pitchFamily="34" charset="0"/>
              </a:rPr>
              <a:t>internal &amp; external </a:t>
            </a:r>
            <a:r>
              <a:rPr lang="en-US" sz="800" b="1" spc="-30">
                <a:solidFill>
                  <a:sysClr val="window" lastClr="FFFFFF"/>
                </a:solidFill>
                <a:cs typeface="Arial" pitchFamily="34" charset="0"/>
              </a:rPr>
              <a:t>innovation that advances social </a:t>
            </a:r>
            <a:r>
              <a:rPr lang="en-US" sz="800" b="1" spc="-40">
                <a:solidFill>
                  <a:sysClr val="window" lastClr="FFFFFF"/>
                </a:solidFill>
                <a:cs typeface="Arial" pitchFamily="34" charset="0"/>
              </a:rPr>
              <a:t>justice &amp; a net-zero </a:t>
            </a:r>
            <a:r>
              <a:rPr lang="en-US" sz="800" b="1" spc="-30">
                <a:solidFill>
                  <a:sysClr val="window" lastClr="FFFFFF"/>
                </a:solidFill>
                <a:cs typeface="Arial" pitchFamily="34" charset="0"/>
              </a:rPr>
              <a:t>future</a:t>
            </a:r>
          </a:p>
        </xdr:txBody>
      </xdr:sp>
      <xdr:sp macro="" textlink="">
        <xdr:nvSpPr>
          <xdr:cNvPr id="90" name="TextBox 117">
            <a:extLst>
              <a:ext uri="{FF2B5EF4-FFF2-40B4-BE49-F238E27FC236}">
                <a16:creationId xmlns:a16="http://schemas.microsoft.com/office/drawing/2014/main" id="{DC68E79A-7691-8DC2-AB08-B8DF4B8CE553}"/>
              </a:ext>
            </a:extLst>
          </xdr:cNvPr>
          <xdr:cNvSpPr txBox="1"/>
        </xdr:nvSpPr>
        <xdr:spPr>
          <a:xfrm>
            <a:off x="8076558" y="1680546"/>
            <a:ext cx="746130" cy="659329"/>
          </a:xfrm>
          <a:prstGeom prst="rect">
            <a:avLst/>
          </a:prstGeom>
          <a:noFill/>
        </xdr:spPr>
        <xdr:txBody>
          <a:bodyPr wrap="square" lIns="0" tIns="0" rIns="0" bIns="0" anchor="ctr">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US" sz="800" b="1" spc="-30">
                <a:solidFill>
                  <a:sysClr val="window" lastClr="FFFFFF"/>
                </a:solidFill>
                <a:cs typeface="Arial" pitchFamily="34" charset="0"/>
              </a:rPr>
              <a:t>Collet hard data &amp; publicly disclose emissions, environmental &amp; social impacts</a:t>
            </a:r>
          </a:p>
        </xdr:txBody>
      </xdr:sp>
      <xdr:pic>
        <xdr:nvPicPr>
          <xdr:cNvPr id="91" name="Picture 632">
            <a:extLst>
              <a:ext uri="{FF2B5EF4-FFF2-40B4-BE49-F238E27FC236}">
                <a16:creationId xmlns:a16="http://schemas.microsoft.com/office/drawing/2014/main" id="{FD733C56-FC1B-E316-F51A-DF7F7E65FA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04331" y="505142"/>
            <a:ext cx="369653" cy="3632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nvGrpSpPr>
          <xdr:cNvPr id="92" name="Group 633">
            <a:extLst>
              <a:ext uri="{FF2B5EF4-FFF2-40B4-BE49-F238E27FC236}">
                <a16:creationId xmlns:a16="http://schemas.microsoft.com/office/drawing/2014/main" id="{6F788027-7818-2579-FD68-A6C7064D72A5}"/>
              </a:ext>
            </a:extLst>
          </xdr:cNvPr>
          <xdr:cNvGrpSpPr>
            <a:grpSpLocks/>
          </xdr:cNvGrpSpPr>
        </xdr:nvGrpSpPr>
        <xdr:grpSpPr bwMode="auto">
          <a:xfrm>
            <a:off x="5955647" y="1970624"/>
            <a:ext cx="5970888" cy="5431772"/>
            <a:chOff x="3931321" y="1768660"/>
            <a:chExt cx="5898849" cy="5424569"/>
          </a:xfrm>
        </xdr:grpSpPr>
        <xdr:sp macro="" textlink="">
          <xdr:nvSpPr>
            <xdr:cNvPr id="131" name="TextBox 6">
              <a:extLst>
                <a:ext uri="{FF2B5EF4-FFF2-40B4-BE49-F238E27FC236}">
                  <a16:creationId xmlns:a16="http://schemas.microsoft.com/office/drawing/2014/main" id="{78EF9902-F7BC-CBFF-EA33-9C6A1FA34A02}"/>
                </a:ext>
              </a:extLst>
            </xdr:cNvPr>
            <xdr:cNvSpPr txBox="1"/>
          </xdr:nvSpPr>
          <xdr:spPr>
            <a:xfrm rot="17783202">
              <a:off x="3928046" y="1765868"/>
              <a:ext cx="3053700" cy="3052466"/>
            </a:xfrm>
            <a:prstGeom prst="rect">
              <a:avLst/>
            </a:prstGeom>
            <a:noFill/>
          </xdr:spPr>
          <xdr:txBody>
            <a:bodyPr spcFirstLastPara="1" wrap="square" lIns="0" tIns="0" rIns="0" bIns="0" numCol="1" anchor="ctr">
              <a:prstTxWarp prst="textArchUp">
                <a:avLst>
                  <a:gd name="adj" fmla="val 12185446"/>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600" b="1">
                  <a:solidFill>
                    <a:sysClr val="window" lastClr="FFFFFF"/>
                  </a:solidFill>
                </a:rPr>
                <a:t>Governance</a:t>
              </a:r>
            </a:p>
          </xdr:txBody>
        </xdr:sp>
        <xdr:sp macro="" textlink="">
          <xdr:nvSpPr>
            <xdr:cNvPr id="132" name="TextBox 7">
              <a:extLst>
                <a:ext uri="{FF2B5EF4-FFF2-40B4-BE49-F238E27FC236}">
                  <a16:creationId xmlns:a16="http://schemas.microsoft.com/office/drawing/2014/main" id="{62366A92-D0CC-A03D-58A9-2CDAA532F7CB}"/>
                </a:ext>
              </a:extLst>
            </xdr:cNvPr>
            <xdr:cNvSpPr txBox="1"/>
          </xdr:nvSpPr>
          <xdr:spPr>
            <a:xfrm rot="3997220">
              <a:off x="6772604" y="1765868"/>
              <a:ext cx="3053700" cy="3052466"/>
            </a:xfrm>
            <a:prstGeom prst="rect">
              <a:avLst/>
            </a:prstGeom>
            <a:noFill/>
          </xdr:spPr>
          <xdr:txBody>
            <a:bodyPr spcFirstLastPara="1" wrap="square" lIns="0" tIns="0" rIns="0" bIns="0" numCol="1" anchor="ctr">
              <a:prstTxWarp prst="textArchUp">
                <a:avLst>
                  <a:gd name="adj" fmla="val 12654181"/>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600" b="1">
                  <a:solidFill>
                    <a:sysClr val="window" lastClr="FFFFFF"/>
                  </a:solidFill>
                </a:rPr>
                <a:t>Environment</a:t>
              </a:r>
            </a:p>
          </xdr:txBody>
        </xdr:sp>
        <xdr:sp macro="" textlink="">
          <xdr:nvSpPr>
            <xdr:cNvPr id="133" name="TextBox 8">
              <a:extLst>
                <a:ext uri="{FF2B5EF4-FFF2-40B4-BE49-F238E27FC236}">
                  <a16:creationId xmlns:a16="http://schemas.microsoft.com/office/drawing/2014/main" id="{4766E36E-0BAA-987C-6A8C-3BF0CCD60293}"/>
                </a:ext>
              </a:extLst>
            </xdr:cNvPr>
            <xdr:cNvSpPr txBox="1"/>
          </xdr:nvSpPr>
          <xdr:spPr>
            <a:xfrm>
              <a:off x="5327316" y="4131869"/>
              <a:ext cx="3052466" cy="3063243"/>
            </a:xfrm>
            <a:prstGeom prst="rect">
              <a:avLst/>
            </a:prstGeom>
            <a:noFill/>
          </xdr:spPr>
          <xdr:txBody>
            <a:bodyPr spcFirstLastPara="1" wrap="square" lIns="0" tIns="0" rIns="0" bIns="0" numCol="1" anchor="ctr">
              <a:prstTxWarp prst="textArchDown">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600" b="1">
                  <a:solidFill>
                    <a:sysClr val="window" lastClr="FFFFFF"/>
                  </a:solidFill>
                </a:rPr>
                <a:t>Social</a:t>
              </a:r>
            </a:p>
          </xdr:txBody>
        </xdr:sp>
      </xdr:grpSp>
      <xdr:grpSp>
        <xdr:nvGrpSpPr>
          <xdr:cNvPr id="93" name="Group 634">
            <a:extLst>
              <a:ext uri="{FF2B5EF4-FFF2-40B4-BE49-F238E27FC236}">
                <a16:creationId xmlns:a16="http://schemas.microsoft.com/office/drawing/2014/main" id="{E6F0582F-39C6-279B-1A3F-8D4704FF2FA3}"/>
              </a:ext>
            </a:extLst>
          </xdr:cNvPr>
          <xdr:cNvGrpSpPr>
            <a:grpSpLocks/>
          </xdr:cNvGrpSpPr>
        </xdr:nvGrpSpPr>
        <xdr:grpSpPr bwMode="auto">
          <a:xfrm>
            <a:off x="5119641" y="541584"/>
            <a:ext cx="7596533" cy="7449308"/>
            <a:chOff x="3102518" y="343623"/>
            <a:chExt cx="7510088" cy="7438102"/>
          </a:xfrm>
        </xdr:grpSpPr>
        <xdr:sp macro="" textlink="">
          <xdr:nvSpPr>
            <xdr:cNvPr id="95" name="Oval 94">
              <a:extLst>
                <a:ext uri="{FF2B5EF4-FFF2-40B4-BE49-F238E27FC236}">
                  <a16:creationId xmlns:a16="http://schemas.microsoft.com/office/drawing/2014/main" id="{F5A14C9D-0996-8473-FB3A-C4315ADFA798}"/>
                </a:ext>
              </a:extLst>
            </xdr:cNvPr>
            <xdr:cNvSpPr>
              <a:spLocks noChangeArrowheads="1"/>
            </xdr:cNvSpPr>
          </xdr:nvSpPr>
          <xdr:spPr bwMode="auto">
            <a:xfrm>
              <a:off x="4938241" y="746206"/>
              <a:ext cx="274251" cy="276692"/>
            </a:xfrm>
            <a:prstGeom prst="ellipse">
              <a:avLst/>
            </a:prstGeom>
            <a:solidFill>
              <a:srgbClr val="19486A"/>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17</a:t>
              </a:r>
            </a:p>
          </xdr:txBody>
        </xdr:sp>
        <xdr:sp macro="" textlink="">
          <xdr:nvSpPr>
            <xdr:cNvPr id="96" name="Oval 95">
              <a:extLst>
                <a:ext uri="{FF2B5EF4-FFF2-40B4-BE49-F238E27FC236}">
                  <a16:creationId xmlns:a16="http://schemas.microsoft.com/office/drawing/2014/main" id="{372DE9D4-11E0-6A51-0003-00BBEAD1020C}"/>
                </a:ext>
              </a:extLst>
            </xdr:cNvPr>
            <xdr:cNvSpPr>
              <a:spLocks noChangeArrowheads="1"/>
            </xdr:cNvSpPr>
          </xdr:nvSpPr>
          <xdr:spPr bwMode="auto">
            <a:xfrm>
              <a:off x="4493766" y="1041980"/>
              <a:ext cx="274251" cy="267151"/>
            </a:xfrm>
            <a:prstGeom prst="ellipse">
              <a:avLst/>
            </a:prstGeom>
            <a:solidFill>
              <a:srgbClr val="00689D"/>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16</a:t>
              </a:r>
            </a:p>
          </xdr:txBody>
        </xdr:sp>
        <xdr:sp macro="" textlink="">
          <xdr:nvSpPr>
            <xdr:cNvPr id="97" name="Oval 96">
              <a:extLst>
                <a:ext uri="{FF2B5EF4-FFF2-40B4-BE49-F238E27FC236}">
                  <a16:creationId xmlns:a16="http://schemas.microsoft.com/office/drawing/2014/main" id="{069AC030-EA25-905D-CB80-0F2E5B60ABF2}"/>
                </a:ext>
              </a:extLst>
            </xdr:cNvPr>
            <xdr:cNvSpPr>
              <a:spLocks noChangeArrowheads="1"/>
            </xdr:cNvSpPr>
          </xdr:nvSpPr>
          <xdr:spPr bwMode="auto">
            <a:xfrm>
              <a:off x="4124946" y="1395001"/>
              <a:ext cx="274251" cy="276692"/>
            </a:xfrm>
            <a:prstGeom prst="ellipse">
              <a:avLst/>
            </a:prstGeom>
            <a:solidFill>
              <a:srgbClr val="FD6925"/>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9</a:t>
              </a:r>
            </a:p>
          </xdr:txBody>
        </xdr:sp>
        <xdr:sp macro="" textlink="">
          <xdr:nvSpPr>
            <xdr:cNvPr id="98" name="Oval 97">
              <a:extLst>
                <a:ext uri="{FF2B5EF4-FFF2-40B4-BE49-F238E27FC236}">
                  <a16:creationId xmlns:a16="http://schemas.microsoft.com/office/drawing/2014/main" id="{62AF2C41-8653-BF5F-9712-08B09323D1D7}"/>
                </a:ext>
              </a:extLst>
            </xdr:cNvPr>
            <xdr:cNvSpPr>
              <a:spLocks noChangeArrowheads="1"/>
            </xdr:cNvSpPr>
          </xdr:nvSpPr>
          <xdr:spPr bwMode="auto">
            <a:xfrm>
              <a:off x="3718299" y="1862516"/>
              <a:ext cx="274251" cy="276692"/>
            </a:xfrm>
            <a:prstGeom prst="ellipse">
              <a:avLst/>
            </a:prstGeom>
            <a:solidFill>
              <a:srgbClr val="3F7E44"/>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13</a:t>
              </a:r>
            </a:p>
          </xdr:txBody>
        </xdr:sp>
        <xdr:sp macro="" textlink="">
          <xdr:nvSpPr>
            <xdr:cNvPr id="99" name="Oval 98">
              <a:extLst>
                <a:ext uri="{FF2B5EF4-FFF2-40B4-BE49-F238E27FC236}">
                  <a16:creationId xmlns:a16="http://schemas.microsoft.com/office/drawing/2014/main" id="{4BF7682C-7140-1406-AF5B-E7628F04B26D}"/>
                </a:ext>
              </a:extLst>
            </xdr:cNvPr>
            <xdr:cNvSpPr>
              <a:spLocks noChangeArrowheads="1"/>
            </xdr:cNvSpPr>
          </xdr:nvSpPr>
          <xdr:spPr bwMode="auto">
            <a:xfrm>
              <a:off x="3453505" y="2320489"/>
              <a:ext cx="274251" cy="276692"/>
            </a:xfrm>
            <a:prstGeom prst="ellipse">
              <a:avLst/>
            </a:prstGeom>
            <a:solidFill>
              <a:srgbClr val="A21942"/>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8</a:t>
              </a:r>
            </a:p>
          </xdr:txBody>
        </xdr:sp>
        <xdr:sp macro="" textlink="">
          <xdr:nvSpPr>
            <xdr:cNvPr id="100" name="Oval 99">
              <a:extLst>
                <a:ext uri="{FF2B5EF4-FFF2-40B4-BE49-F238E27FC236}">
                  <a16:creationId xmlns:a16="http://schemas.microsoft.com/office/drawing/2014/main" id="{3BD61C11-3FE7-0AE1-33AB-0E7DC745F8AB}"/>
                </a:ext>
              </a:extLst>
            </xdr:cNvPr>
            <xdr:cNvSpPr>
              <a:spLocks noChangeArrowheads="1"/>
            </xdr:cNvSpPr>
          </xdr:nvSpPr>
          <xdr:spPr bwMode="auto">
            <a:xfrm>
              <a:off x="3283281" y="2797545"/>
              <a:ext cx="274251" cy="276692"/>
            </a:xfrm>
            <a:prstGeom prst="ellipse">
              <a:avLst/>
            </a:prstGeom>
            <a:solidFill>
              <a:srgbClr val="C5192D"/>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4</a:t>
              </a:r>
            </a:p>
          </xdr:txBody>
        </xdr:sp>
        <xdr:sp macro="" textlink="">
          <xdr:nvSpPr>
            <xdr:cNvPr id="101" name="Oval 100">
              <a:extLst>
                <a:ext uri="{FF2B5EF4-FFF2-40B4-BE49-F238E27FC236}">
                  <a16:creationId xmlns:a16="http://schemas.microsoft.com/office/drawing/2014/main" id="{6CD10904-7580-5A58-0D23-B34E2057684B}"/>
                </a:ext>
              </a:extLst>
            </xdr:cNvPr>
            <xdr:cNvSpPr>
              <a:spLocks noChangeArrowheads="1"/>
            </xdr:cNvSpPr>
          </xdr:nvSpPr>
          <xdr:spPr bwMode="auto">
            <a:xfrm>
              <a:off x="3131970" y="3379552"/>
              <a:ext cx="274251" cy="276692"/>
            </a:xfrm>
            <a:prstGeom prst="ellipse">
              <a:avLst/>
            </a:prstGeom>
            <a:solidFill>
              <a:srgbClr val="19486A"/>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17</a:t>
              </a:r>
            </a:p>
          </xdr:txBody>
        </xdr:sp>
        <xdr:sp macro="" textlink="">
          <xdr:nvSpPr>
            <xdr:cNvPr id="102" name="Oval 101">
              <a:extLst>
                <a:ext uri="{FF2B5EF4-FFF2-40B4-BE49-F238E27FC236}">
                  <a16:creationId xmlns:a16="http://schemas.microsoft.com/office/drawing/2014/main" id="{37007130-B593-E782-2DE7-B19E0622C260}"/>
                </a:ext>
              </a:extLst>
            </xdr:cNvPr>
            <xdr:cNvSpPr>
              <a:spLocks noChangeArrowheads="1"/>
            </xdr:cNvSpPr>
          </xdr:nvSpPr>
          <xdr:spPr bwMode="auto">
            <a:xfrm>
              <a:off x="3103599" y="3894772"/>
              <a:ext cx="274251" cy="276692"/>
            </a:xfrm>
            <a:prstGeom prst="ellipse">
              <a:avLst/>
            </a:prstGeom>
            <a:solidFill>
              <a:srgbClr val="BF8B2E"/>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12</a:t>
              </a:r>
            </a:p>
          </xdr:txBody>
        </xdr:sp>
        <xdr:sp macro="" textlink="">
          <xdr:nvSpPr>
            <xdr:cNvPr id="103" name="Oval 102">
              <a:extLst>
                <a:ext uri="{FF2B5EF4-FFF2-40B4-BE49-F238E27FC236}">
                  <a16:creationId xmlns:a16="http://schemas.microsoft.com/office/drawing/2014/main" id="{B540D352-B49D-393C-2174-496358BFDAF8}"/>
                </a:ext>
              </a:extLst>
            </xdr:cNvPr>
            <xdr:cNvSpPr>
              <a:spLocks noChangeArrowheads="1"/>
            </xdr:cNvSpPr>
          </xdr:nvSpPr>
          <xdr:spPr bwMode="auto">
            <a:xfrm>
              <a:off x="3141427" y="4409992"/>
              <a:ext cx="274251" cy="267151"/>
            </a:xfrm>
            <a:prstGeom prst="ellipse">
              <a:avLst/>
            </a:prstGeom>
            <a:solidFill>
              <a:srgbClr val="FD6925"/>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9</a:t>
              </a:r>
            </a:p>
          </xdr:txBody>
        </xdr:sp>
        <xdr:sp macro="" textlink="">
          <xdr:nvSpPr>
            <xdr:cNvPr id="104" name="Oval 103">
              <a:extLst>
                <a:ext uri="{FF2B5EF4-FFF2-40B4-BE49-F238E27FC236}">
                  <a16:creationId xmlns:a16="http://schemas.microsoft.com/office/drawing/2014/main" id="{07E7F75E-E037-8DB7-EC2E-C9B84C8A546C}"/>
                </a:ext>
              </a:extLst>
            </xdr:cNvPr>
            <xdr:cNvSpPr>
              <a:spLocks noChangeArrowheads="1"/>
            </xdr:cNvSpPr>
          </xdr:nvSpPr>
          <xdr:spPr bwMode="auto">
            <a:xfrm>
              <a:off x="3264367" y="4953836"/>
              <a:ext cx="274251" cy="276692"/>
            </a:xfrm>
            <a:prstGeom prst="ellipse">
              <a:avLst/>
            </a:prstGeom>
            <a:solidFill>
              <a:srgbClr val="00689D"/>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16</a:t>
              </a:r>
            </a:p>
          </xdr:txBody>
        </xdr:sp>
        <xdr:sp macro="" textlink="">
          <xdr:nvSpPr>
            <xdr:cNvPr id="105" name="Oval 104">
              <a:extLst>
                <a:ext uri="{FF2B5EF4-FFF2-40B4-BE49-F238E27FC236}">
                  <a16:creationId xmlns:a16="http://schemas.microsoft.com/office/drawing/2014/main" id="{1371EFB4-A0F9-9D53-A854-6770D3CD0C2C}"/>
                </a:ext>
              </a:extLst>
            </xdr:cNvPr>
            <xdr:cNvSpPr>
              <a:spLocks noChangeArrowheads="1"/>
            </xdr:cNvSpPr>
          </xdr:nvSpPr>
          <xdr:spPr bwMode="auto">
            <a:xfrm>
              <a:off x="3444048" y="5421350"/>
              <a:ext cx="274251" cy="267151"/>
            </a:xfrm>
            <a:prstGeom prst="ellipse">
              <a:avLst/>
            </a:prstGeom>
            <a:solidFill>
              <a:srgbClr val="BF8B2E"/>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12</a:t>
              </a:r>
            </a:p>
          </xdr:txBody>
        </xdr:sp>
        <xdr:sp macro="" textlink="">
          <xdr:nvSpPr>
            <xdr:cNvPr id="106" name="Oval 105">
              <a:extLst>
                <a:ext uri="{FF2B5EF4-FFF2-40B4-BE49-F238E27FC236}">
                  <a16:creationId xmlns:a16="http://schemas.microsoft.com/office/drawing/2014/main" id="{E7952E5E-BC38-EA91-2A36-7013320F8159}"/>
                </a:ext>
              </a:extLst>
            </xdr:cNvPr>
            <xdr:cNvSpPr>
              <a:spLocks noChangeArrowheads="1"/>
            </xdr:cNvSpPr>
          </xdr:nvSpPr>
          <xdr:spPr bwMode="auto">
            <a:xfrm>
              <a:off x="3699385" y="5888865"/>
              <a:ext cx="274251" cy="267151"/>
            </a:xfrm>
            <a:prstGeom prst="ellipse">
              <a:avLst/>
            </a:prstGeom>
            <a:solidFill>
              <a:srgbClr val="A21942"/>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8</a:t>
              </a:r>
            </a:p>
          </xdr:txBody>
        </xdr:sp>
        <xdr:sp macro="" textlink="">
          <xdr:nvSpPr>
            <xdr:cNvPr id="107" name="Oval 106">
              <a:extLst>
                <a:ext uri="{FF2B5EF4-FFF2-40B4-BE49-F238E27FC236}">
                  <a16:creationId xmlns:a16="http://schemas.microsoft.com/office/drawing/2014/main" id="{F659FDFD-3AA8-7222-93A8-3E6D7447A0DB}"/>
                </a:ext>
              </a:extLst>
            </xdr:cNvPr>
            <xdr:cNvSpPr>
              <a:spLocks noChangeArrowheads="1"/>
            </xdr:cNvSpPr>
          </xdr:nvSpPr>
          <xdr:spPr bwMode="auto">
            <a:xfrm>
              <a:off x="4295171" y="6575825"/>
              <a:ext cx="274251" cy="267151"/>
            </a:xfrm>
            <a:prstGeom prst="ellipse">
              <a:avLst/>
            </a:prstGeom>
            <a:solidFill>
              <a:srgbClr val="A21942"/>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8</a:t>
              </a:r>
            </a:p>
          </xdr:txBody>
        </xdr:sp>
        <xdr:sp macro="" textlink="">
          <xdr:nvSpPr>
            <xdr:cNvPr id="108" name="Oval 107">
              <a:extLst>
                <a:ext uri="{FF2B5EF4-FFF2-40B4-BE49-F238E27FC236}">
                  <a16:creationId xmlns:a16="http://schemas.microsoft.com/office/drawing/2014/main" id="{CE7759DF-71F0-09C8-C0D0-535FB7A9C80A}"/>
                </a:ext>
              </a:extLst>
            </xdr:cNvPr>
            <xdr:cNvSpPr>
              <a:spLocks noChangeArrowheads="1"/>
            </xdr:cNvSpPr>
          </xdr:nvSpPr>
          <xdr:spPr bwMode="auto">
            <a:xfrm>
              <a:off x="4039834" y="6318215"/>
              <a:ext cx="274251" cy="267151"/>
            </a:xfrm>
            <a:prstGeom prst="ellipse">
              <a:avLst/>
            </a:prstGeom>
            <a:solidFill>
              <a:srgbClr val="DD1367"/>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10</a:t>
              </a:r>
            </a:p>
          </xdr:txBody>
        </xdr:sp>
        <xdr:sp macro="" textlink="">
          <xdr:nvSpPr>
            <xdr:cNvPr id="109" name="Oval 108">
              <a:extLst>
                <a:ext uri="{FF2B5EF4-FFF2-40B4-BE49-F238E27FC236}">
                  <a16:creationId xmlns:a16="http://schemas.microsoft.com/office/drawing/2014/main" id="{F7149E0D-C68B-6FC7-61AD-36FA701D73AF}"/>
                </a:ext>
              </a:extLst>
            </xdr:cNvPr>
            <xdr:cNvSpPr>
              <a:spLocks noChangeArrowheads="1"/>
            </xdr:cNvSpPr>
          </xdr:nvSpPr>
          <xdr:spPr bwMode="auto">
            <a:xfrm>
              <a:off x="4578878" y="6823894"/>
              <a:ext cx="274251" cy="267151"/>
            </a:xfrm>
            <a:prstGeom prst="ellipse">
              <a:avLst/>
            </a:prstGeom>
            <a:solidFill>
              <a:srgbClr val="FF3A21"/>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5</a:t>
              </a:r>
            </a:p>
          </xdr:txBody>
        </xdr:sp>
        <xdr:sp macro="" textlink="">
          <xdr:nvSpPr>
            <xdr:cNvPr id="110" name="Oval 109">
              <a:extLst>
                <a:ext uri="{FF2B5EF4-FFF2-40B4-BE49-F238E27FC236}">
                  <a16:creationId xmlns:a16="http://schemas.microsoft.com/office/drawing/2014/main" id="{B3A4C986-816D-F854-0177-79DC004782BC}"/>
                </a:ext>
              </a:extLst>
            </xdr:cNvPr>
            <xdr:cNvSpPr>
              <a:spLocks noChangeArrowheads="1"/>
            </xdr:cNvSpPr>
          </xdr:nvSpPr>
          <xdr:spPr bwMode="auto">
            <a:xfrm>
              <a:off x="4919327" y="7033798"/>
              <a:ext cx="274251" cy="276692"/>
            </a:xfrm>
            <a:prstGeom prst="ellipse">
              <a:avLst/>
            </a:prstGeom>
            <a:solidFill>
              <a:srgbClr val="4C9F38"/>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3</a:t>
              </a:r>
            </a:p>
          </xdr:txBody>
        </xdr:sp>
        <xdr:sp macro="" textlink="">
          <xdr:nvSpPr>
            <xdr:cNvPr id="111" name="Oval 110">
              <a:extLst>
                <a:ext uri="{FF2B5EF4-FFF2-40B4-BE49-F238E27FC236}">
                  <a16:creationId xmlns:a16="http://schemas.microsoft.com/office/drawing/2014/main" id="{916CD6B4-375D-C800-8781-BEE755EAAC6F}"/>
                </a:ext>
              </a:extLst>
            </xdr:cNvPr>
            <xdr:cNvSpPr>
              <a:spLocks noChangeArrowheads="1"/>
            </xdr:cNvSpPr>
          </xdr:nvSpPr>
          <xdr:spPr bwMode="auto">
            <a:xfrm>
              <a:off x="5562397" y="7329572"/>
              <a:ext cx="274251" cy="267151"/>
            </a:xfrm>
            <a:prstGeom prst="ellipse">
              <a:avLst/>
            </a:prstGeom>
            <a:solidFill>
              <a:srgbClr val="19486A"/>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17</a:t>
              </a:r>
            </a:p>
          </xdr:txBody>
        </xdr:sp>
        <xdr:sp macro="" textlink="">
          <xdr:nvSpPr>
            <xdr:cNvPr id="112" name="Oval 111">
              <a:extLst>
                <a:ext uri="{FF2B5EF4-FFF2-40B4-BE49-F238E27FC236}">
                  <a16:creationId xmlns:a16="http://schemas.microsoft.com/office/drawing/2014/main" id="{DC7DC132-0F78-7101-EE14-B5EFFD4E2846}"/>
                </a:ext>
              </a:extLst>
            </xdr:cNvPr>
            <xdr:cNvSpPr>
              <a:spLocks noChangeArrowheads="1"/>
            </xdr:cNvSpPr>
          </xdr:nvSpPr>
          <xdr:spPr bwMode="auto">
            <a:xfrm>
              <a:off x="6177097" y="7482230"/>
              <a:ext cx="274251" cy="276692"/>
            </a:xfrm>
            <a:prstGeom prst="ellipse">
              <a:avLst/>
            </a:prstGeom>
            <a:solidFill>
              <a:srgbClr val="BF8B2E"/>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12</a:t>
              </a:r>
            </a:p>
          </xdr:txBody>
        </xdr:sp>
        <xdr:sp macro="" textlink="">
          <xdr:nvSpPr>
            <xdr:cNvPr id="113" name="Oval 112">
              <a:extLst>
                <a:ext uri="{FF2B5EF4-FFF2-40B4-BE49-F238E27FC236}">
                  <a16:creationId xmlns:a16="http://schemas.microsoft.com/office/drawing/2014/main" id="{06FF2AB1-C726-9C2D-9D66-51005F1D199B}"/>
                </a:ext>
              </a:extLst>
            </xdr:cNvPr>
            <xdr:cNvSpPr>
              <a:spLocks noChangeArrowheads="1"/>
            </xdr:cNvSpPr>
          </xdr:nvSpPr>
          <xdr:spPr bwMode="auto">
            <a:xfrm>
              <a:off x="6952564" y="7501312"/>
              <a:ext cx="274251" cy="276692"/>
            </a:xfrm>
            <a:prstGeom prst="ellipse">
              <a:avLst/>
            </a:prstGeom>
            <a:solidFill>
              <a:srgbClr val="00689D"/>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16</a:t>
              </a:r>
            </a:p>
          </xdr:txBody>
        </xdr:sp>
        <xdr:sp macro="" textlink="">
          <xdr:nvSpPr>
            <xdr:cNvPr id="114" name="Oval 113">
              <a:extLst>
                <a:ext uri="{FF2B5EF4-FFF2-40B4-BE49-F238E27FC236}">
                  <a16:creationId xmlns:a16="http://schemas.microsoft.com/office/drawing/2014/main" id="{E3AACA9E-98B8-20A2-8427-8F0F6FBA99F8}"/>
                </a:ext>
              </a:extLst>
            </xdr:cNvPr>
            <xdr:cNvSpPr>
              <a:spLocks noChangeArrowheads="1"/>
            </xdr:cNvSpPr>
          </xdr:nvSpPr>
          <xdr:spPr bwMode="auto">
            <a:xfrm>
              <a:off x="7349755" y="7453607"/>
              <a:ext cx="274251" cy="276692"/>
            </a:xfrm>
            <a:prstGeom prst="ellipse">
              <a:avLst/>
            </a:prstGeom>
            <a:solidFill>
              <a:srgbClr val="DD1367"/>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10</a:t>
              </a:r>
            </a:p>
          </xdr:txBody>
        </xdr:sp>
        <xdr:sp macro="" textlink="">
          <xdr:nvSpPr>
            <xdr:cNvPr id="115" name="Oval 114">
              <a:extLst>
                <a:ext uri="{FF2B5EF4-FFF2-40B4-BE49-F238E27FC236}">
                  <a16:creationId xmlns:a16="http://schemas.microsoft.com/office/drawing/2014/main" id="{076AF337-FA64-2536-D327-881E9F7DCB6D}"/>
                </a:ext>
              </a:extLst>
            </xdr:cNvPr>
            <xdr:cNvSpPr>
              <a:spLocks noChangeArrowheads="1"/>
            </xdr:cNvSpPr>
          </xdr:nvSpPr>
          <xdr:spPr bwMode="auto">
            <a:xfrm>
              <a:off x="7737488" y="7367737"/>
              <a:ext cx="274251" cy="267151"/>
            </a:xfrm>
            <a:prstGeom prst="ellipse">
              <a:avLst/>
            </a:prstGeom>
            <a:solidFill>
              <a:srgbClr val="A21942"/>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8</a:t>
              </a:r>
            </a:p>
          </xdr:txBody>
        </xdr:sp>
        <xdr:sp macro="" textlink="">
          <xdr:nvSpPr>
            <xdr:cNvPr id="116" name="Oval 115">
              <a:extLst>
                <a:ext uri="{FF2B5EF4-FFF2-40B4-BE49-F238E27FC236}">
                  <a16:creationId xmlns:a16="http://schemas.microsoft.com/office/drawing/2014/main" id="{F9965017-5179-F8CA-EBC3-24437C3405DA}"/>
                </a:ext>
              </a:extLst>
            </xdr:cNvPr>
            <xdr:cNvSpPr>
              <a:spLocks noChangeArrowheads="1"/>
            </xdr:cNvSpPr>
          </xdr:nvSpPr>
          <xdr:spPr bwMode="auto">
            <a:xfrm>
              <a:off x="8096851" y="7243702"/>
              <a:ext cx="274251" cy="276692"/>
            </a:xfrm>
            <a:prstGeom prst="ellipse">
              <a:avLst/>
            </a:prstGeom>
            <a:solidFill>
              <a:srgbClr val="FF3A21"/>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5</a:t>
              </a:r>
            </a:p>
          </xdr:txBody>
        </xdr:sp>
        <xdr:sp macro="" textlink="">
          <xdr:nvSpPr>
            <xdr:cNvPr id="117" name="Oval 116">
              <a:extLst>
                <a:ext uri="{FF2B5EF4-FFF2-40B4-BE49-F238E27FC236}">
                  <a16:creationId xmlns:a16="http://schemas.microsoft.com/office/drawing/2014/main" id="{2AE69A41-05F2-5ACE-0DEF-442C61CE6729}"/>
                </a:ext>
              </a:extLst>
            </xdr:cNvPr>
            <xdr:cNvSpPr>
              <a:spLocks noChangeArrowheads="1"/>
            </xdr:cNvSpPr>
          </xdr:nvSpPr>
          <xdr:spPr bwMode="auto">
            <a:xfrm>
              <a:off x="9212767" y="6509037"/>
              <a:ext cx="274251" cy="276692"/>
            </a:xfrm>
            <a:prstGeom prst="ellipse">
              <a:avLst/>
            </a:prstGeom>
            <a:solidFill>
              <a:srgbClr val="A21942"/>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8</a:t>
              </a:r>
            </a:p>
          </xdr:txBody>
        </xdr:sp>
        <xdr:sp macro="" textlink="">
          <xdr:nvSpPr>
            <xdr:cNvPr id="118" name="Oval 117">
              <a:extLst>
                <a:ext uri="{FF2B5EF4-FFF2-40B4-BE49-F238E27FC236}">
                  <a16:creationId xmlns:a16="http://schemas.microsoft.com/office/drawing/2014/main" id="{69143D50-C0A6-8A10-2D5C-016002846F96}"/>
                </a:ext>
              </a:extLst>
            </xdr:cNvPr>
            <xdr:cNvSpPr>
              <a:spLocks noChangeArrowheads="1"/>
            </xdr:cNvSpPr>
          </xdr:nvSpPr>
          <xdr:spPr bwMode="auto">
            <a:xfrm>
              <a:off x="8976344" y="6709400"/>
              <a:ext cx="274251" cy="276692"/>
            </a:xfrm>
            <a:prstGeom prst="ellipse">
              <a:avLst/>
            </a:prstGeom>
            <a:solidFill>
              <a:srgbClr val="DD1367"/>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10</a:t>
              </a:r>
            </a:p>
          </xdr:txBody>
        </xdr:sp>
        <xdr:sp macro="" textlink="">
          <xdr:nvSpPr>
            <xdr:cNvPr id="119" name="Oval 118">
              <a:extLst>
                <a:ext uri="{FF2B5EF4-FFF2-40B4-BE49-F238E27FC236}">
                  <a16:creationId xmlns:a16="http://schemas.microsoft.com/office/drawing/2014/main" id="{CA425976-DE34-F889-573A-099303CD40FD}"/>
                </a:ext>
              </a:extLst>
            </xdr:cNvPr>
            <xdr:cNvSpPr>
              <a:spLocks noChangeArrowheads="1"/>
            </xdr:cNvSpPr>
          </xdr:nvSpPr>
          <xdr:spPr bwMode="auto">
            <a:xfrm>
              <a:off x="8465671" y="7062421"/>
              <a:ext cx="274251" cy="276692"/>
            </a:xfrm>
            <a:prstGeom prst="ellipse">
              <a:avLst/>
            </a:prstGeom>
            <a:solidFill>
              <a:srgbClr val="19486A"/>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17</a:t>
              </a:r>
            </a:p>
          </xdr:txBody>
        </xdr:sp>
        <xdr:sp macro="" textlink="">
          <xdr:nvSpPr>
            <xdr:cNvPr id="120" name="Oval 119">
              <a:extLst>
                <a:ext uri="{FF2B5EF4-FFF2-40B4-BE49-F238E27FC236}">
                  <a16:creationId xmlns:a16="http://schemas.microsoft.com/office/drawing/2014/main" id="{FE84D896-B4B7-2757-8087-7AECCE1AB29E}"/>
                </a:ext>
              </a:extLst>
            </xdr:cNvPr>
            <xdr:cNvSpPr>
              <a:spLocks noChangeArrowheads="1"/>
            </xdr:cNvSpPr>
          </xdr:nvSpPr>
          <xdr:spPr bwMode="auto">
            <a:xfrm>
              <a:off x="8730464" y="6900222"/>
              <a:ext cx="274251" cy="267151"/>
            </a:xfrm>
            <a:prstGeom prst="ellipse">
              <a:avLst/>
            </a:prstGeom>
            <a:solidFill>
              <a:srgbClr val="FD9D24"/>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11</a:t>
              </a:r>
            </a:p>
          </xdr:txBody>
        </xdr:sp>
        <xdr:sp macro="" textlink="">
          <xdr:nvSpPr>
            <xdr:cNvPr id="121" name="Oval 120">
              <a:extLst>
                <a:ext uri="{FF2B5EF4-FFF2-40B4-BE49-F238E27FC236}">
                  <a16:creationId xmlns:a16="http://schemas.microsoft.com/office/drawing/2014/main" id="{F3F87265-7344-AE54-3F03-F10A0C8A4B79}"/>
                </a:ext>
              </a:extLst>
            </xdr:cNvPr>
            <xdr:cNvSpPr>
              <a:spLocks noChangeArrowheads="1"/>
            </xdr:cNvSpPr>
          </xdr:nvSpPr>
          <xdr:spPr bwMode="auto">
            <a:xfrm>
              <a:off x="9430276" y="6289591"/>
              <a:ext cx="274251" cy="276692"/>
            </a:xfrm>
            <a:prstGeom prst="ellipse">
              <a:avLst/>
            </a:prstGeom>
            <a:solidFill>
              <a:srgbClr val="E5243B"/>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1</a:t>
              </a:r>
            </a:p>
          </xdr:txBody>
        </xdr:sp>
        <xdr:sp macro="" textlink="">
          <xdr:nvSpPr>
            <xdr:cNvPr id="122" name="Oval 121">
              <a:extLst>
                <a:ext uri="{FF2B5EF4-FFF2-40B4-BE49-F238E27FC236}">
                  <a16:creationId xmlns:a16="http://schemas.microsoft.com/office/drawing/2014/main" id="{E93E38C2-8E18-D21E-E638-B3589753D30A}"/>
                </a:ext>
              </a:extLst>
            </xdr:cNvPr>
            <xdr:cNvSpPr>
              <a:spLocks noChangeArrowheads="1"/>
            </xdr:cNvSpPr>
          </xdr:nvSpPr>
          <xdr:spPr bwMode="auto">
            <a:xfrm>
              <a:off x="9874751" y="5669419"/>
              <a:ext cx="274251" cy="267151"/>
            </a:xfrm>
            <a:prstGeom prst="ellipse">
              <a:avLst/>
            </a:prstGeom>
            <a:solidFill>
              <a:srgbClr val="3F7E44"/>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13</a:t>
              </a:r>
            </a:p>
          </xdr:txBody>
        </xdr:sp>
        <xdr:sp macro="" textlink="">
          <xdr:nvSpPr>
            <xdr:cNvPr id="123" name="Oval 122">
              <a:extLst>
                <a:ext uri="{FF2B5EF4-FFF2-40B4-BE49-F238E27FC236}">
                  <a16:creationId xmlns:a16="http://schemas.microsoft.com/office/drawing/2014/main" id="{E6CE2594-0F46-5FEE-FDA6-B8A10E7873C2}"/>
                </a:ext>
              </a:extLst>
            </xdr:cNvPr>
            <xdr:cNvSpPr>
              <a:spLocks noChangeArrowheads="1"/>
            </xdr:cNvSpPr>
          </xdr:nvSpPr>
          <xdr:spPr bwMode="auto">
            <a:xfrm>
              <a:off x="10130088" y="5125576"/>
              <a:ext cx="274251" cy="267151"/>
            </a:xfrm>
            <a:prstGeom prst="ellipse">
              <a:avLst/>
            </a:prstGeom>
            <a:solidFill>
              <a:srgbClr val="FD9D24"/>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11</a:t>
              </a:r>
            </a:p>
          </xdr:txBody>
        </xdr:sp>
        <xdr:sp macro="" textlink="">
          <xdr:nvSpPr>
            <xdr:cNvPr id="124" name="Oval 123">
              <a:extLst>
                <a:ext uri="{FF2B5EF4-FFF2-40B4-BE49-F238E27FC236}">
                  <a16:creationId xmlns:a16="http://schemas.microsoft.com/office/drawing/2014/main" id="{29E06CDA-6C87-13D4-5720-78A22C15852F}"/>
                </a:ext>
              </a:extLst>
            </xdr:cNvPr>
            <xdr:cNvSpPr>
              <a:spLocks noChangeArrowheads="1"/>
            </xdr:cNvSpPr>
          </xdr:nvSpPr>
          <xdr:spPr bwMode="auto">
            <a:xfrm>
              <a:off x="10338140" y="4181006"/>
              <a:ext cx="274251" cy="276692"/>
            </a:xfrm>
            <a:prstGeom prst="ellipse">
              <a:avLst/>
            </a:prstGeom>
            <a:solidFill>
              <a:srgbClr val="BF8B2E"/>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12</a:t>
              </a:r>
            </a:p>
          </xdr:txBody>
        </xdr:sp>
        <xdr:sp macro="" textlink="">
          <xdr:nvSpPr>
            <xdr:cNvPr id="125" name="Oval 124">
              <a:extLst>
                <a:ext uri="{FF2B5EF4-FFF2-40B4-BE49-F238E27FC236}">
                  <a16:creationId xmlns:a16="http://schemas.microsoft.com/office/drawing/2014/main" id="{5D9CECCB-0E22-C31A-3617-E5A05058CDA7}"/>
                </a:ext>
              </a:extLst>
            </xdr:cNvPr>
            <xdr:cNvSpPr>
              <a:spLocks noChangeArrowheads="1"/>
            </xdr:cNvSpPr>
          </xdr:nvSpPr>
          <xdr:spPr bwMode="auto">
            <a:xfrm>
              <a:off x="10328683" y="3608539"/>
              <a:ext cx="283707" cy="276692"/>
            </a:xfrm>
            <a:prstGeom prst="ellipse">
              <a:avLst/>
            </a:prstGeom>
            <a:solidFill>
              <a:srgbClr val="26BDE2"/>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6</a:t>
              </a:r>
            </a:p>
          </xdr:txBody>
        </xdr:sp>
        <xdr:sp macro="" textlink="">
          <xdr:nvSpPr>
            <xdr:cNvPr id="126" name="Oval 125">
              <a:extLst>
                <a:ext uri="{FF2B5EF4-FFF2-40B4-BE49-F238E27FC236}">
                  <a16:creationId xmlns:a16="http://schemas.microsoft.com/office/drawing/2014/main" id="{3E91A2E4-88BB-CD8A-DAF8-FEADC56DD618}"/>
                </a:ext>
              </a:extLst>
            </xdr:cNvPr>
            <xdr:cNvSpPr>
              <a:spLocks noChangeArrowheads="1"/>
            </xdr:cNvSpPr>
          </xdr:nvSpPr>
          <xdr:spPr bwMode="auto">
            <a:xfrm>
              <a:off x="10167915" y="2797545"/>
              <a:ext cx="274251" cy="276692"/>
            </a:xfrm>
            <a:prstGeom prst="ellipse">
              <a:avLst/>
            </a:prstGeom>
            <a:solidFill>
              <a:srgbClr val="56C02B"/>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15</a:t>
              </a:r>
            </a:p>
          </xdr:txBody>
        </xdr:sp>
        <xdr:sp macro="" textlink="">
          <xdr:nvSpPr>
            <xdr:cNvPr id="127" name="Oval 126">
              <a:extLst>
                <a:ext uri="{FF2B5EF4-FFF2-40B4-BE49-F238E27FC236}">
                  <a16:creationId xmlns:a16="http://schemas.microsoft.com/office/drawing/2014/main" id="{2D7E398C-5C86-095D-F0FB-60C9FEC16001}"/>
                </a:ext>
              </a:extLst>
            </xdr:cNvPr>
            <xdr:cNvSpPr>
              <a:spLocks noChangeArrowheads="1"/>
            </xdr:cNvSpPr>
          </xdr:nvSpPr>
          <xdr:spPr bwMode="auto">
            <a:xfrm>
              <a:off x="10007148" y="2320489"/>
              <a:ext cx="274251" cy="276692"/>
            </a:xfrm>
            <a:prstGeom prst="ellipse">
              <a:avLst/>
            </a:prstGeom>
            <a:solidFill>
              <a:srgbClr val="0A97D9"/>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14</a:t>
              </a:r>
            </a:p>
          </xdr:txBody>
        </xdr:sp>
        <xdr:sp macro="" textlink="">
          <xdr:nvSpPr>
            <xdr:cNvPr id="128" name="Oval 127">
              <a:extLst>
                <a:ext uri="{FF2B5EF4-FFF2-40B4-BE49-F238E27FC236}">
                  <a16:creationId xmlns:a16="http://schemas.microsoft.com/office/drawing/2014/main" id="{68AF02DC-1671-A392-C00B-11777CBDC82D}"/>
                </a:ext>
              </a:extLst>
            </xdr:cNvPr>
            <xdr:cNvSpPr>
              <a:spLocks noChangeArrowheads="1"/>
            </xdr:cNvSpPr>
          </xdr:nvSpPr>
          <xdr:spPr bwMode="auto">
            <a:xfrm>
              <a:off x="9742354" y="1881598"/>
              <a:ext cx="274251" cy="276692"/>
            </a:xfrm>
            <a:prstGeom prst="ellipse">
              <a:avLst/>
            </a:prstGeom>
            <a:solidFill>
              <a:srgbClr val="26BDE2"/>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6</a:t>
              </a:r>
            </a:p>
          </xdr:txBody>
        </xdr:sp>
        <xdr:sp macro="" textlink="">
          <xdr:nvSpPr>
            <xdr:cNvPr id="129" name="Oval 128">
              <a:extLst>
                <a:ext uri="{FF2B5EF4-FFF2-40B4-BE49-F238E27FC236}">
                  <a16:creationId xmlns:a16="http://schemas.microsoft.com/office/drawing/2014/main" id="{E6A271B0-4E63-C38E-E62F-97EC6897434D}"/>
                </a:ext>
              </a:extLst>
            </xdr:cNvPr>
            <xdr:cNvSpPr>
              <a:spLocks noChangeArrowheads="1"/>
            </xdr:cNvSpPr>
          </xdr:nvSpPr>
          <xdr:spPr bwMode="auto">
            <a:xfrm>
              <a:off x="8966887" y="1061062"/>
              <a:ext cx="274251" cy="276692"/>
            </a:xfrm>
            <a:prstGeom prst="ellipse">
              <a:avLst/>
            </a:prstGeom>
            <a:solidFill>
              <a:srgbClr val="FCC30B"/>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7</a:t>
              </a:r>
            </a:p>
          </xdr:txBody>
        </xdr:sp>
        <xdr:sp macro="" textlink="">
          <xdr:nvSpPr>
            <xdr:cNvPr id="130" name="Oval 129">
              <a:extLst>
                <a:ext uri="{FF2B5EF4-FFF2-40B4-BE49-F238E27FC236}">
                  <a16:creationId xmlns:a16="http://schemas.microsoft.com/office/drawing/2014/main" id="{896F3F30-8B31-B323-6539-52A26B5C92DC}"/>
                </a:ext>
              </a:extLst>
            </xdr:cNvPr>
            <xdr:cNvSpPr>
              <a:spLocks noChangeArrowheads="1"/>
            </xdr:cNvSpPr>
          </xdr:nvSpPr>
          <xdr:spPr bwMode="auto">
            <a:xfrm>
              <a:off x="7491608" y="345479"/>
              <a:ext cx="274251" cy="276692"/>
            </a:xfrm>
            <a:prstGeom prst="ellipse">
              <a:avLst/>
            </a:prstGeom>
            <a:solidFill>
              <a:srgbClr val="3F7E44"/>
            </a:solidFill>
            <a:ln>
              <a:noFill/>
            </a:ln>
          </xdr:spPr>
          <xdr:txBody>
            <a:bodyPr vert="horz" wrap="square" lIns="0" tIns="0" rIns="0" bIns="0" numCol="1" anchor="ctr" anchorCtr="0" compatLnSpc="1">
              <a:prstTxWarp prst="textNoShape">
                <a:avLst/>
              </a:prstTxWarp>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lang="en-IN" sz="1000" b="1">
                  <a:solidFill>
                    <a:sysClr val="window" lastClr="FFFFFF"/>
                  </a:solidFill>
                </a:rPr>
                <a:t>13</a:t>
              </a:r>
            </a:p>
          </xdr:txBody>
        </xdr:sp>
      </xdr:grpSp>
      <xdr:pic>
        <xdr:nvPicPr>
          <xdr:cNvPr id="94" name="Picture 636" descr="A black background with blue text&#10;&#10;Description automatically generated">
            <a:extLst>
              <a:ext uri="{FF2B5EF4-FFF2-40B4-BE49-F238E27FC236}">
                <a16:creationId xmlns:a16="http://schemas.microsoft.com/office/drawing/2014/main" id="{AAB4BC93-29D5-9F69-D598-DD0B531C5F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253535" y="4066524"/>
            <a:ext cx="1305554" cy="355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64C3EC7-8FE8-4302-A910-8FABBA77EED4}" name="Topic_Catalogue" displayName="Topic_Catalogue" ref="A8:T500" totalsRowShown="0" headerRowDxfId="23" dataDxfId="22">
  <autoFilter ref="A8:T500" xr:uid="{764C3EC7-8FE8-4302-A910-8FABBA77EED4}"/>
  <tableColumns count="20">
    <tableColumn id="1" xr3:uid="{2D17811A-6A9B-49E2-84D5-DA0FB51AE0DA}" name="#" dataDxfId="21"/>
    <tableColumn id="2" xr3:uid="{648262B0-28AE-440A-9952-68342C4E1069}" name="Topic Category" dataDxfId="20"/>
    <tableColumn id="3" xr3:uid="{BC309B3C-2C33-479A-8885-E6C0828642B5}" name="Sub-topic" dataDxfId="19"/>
    <tableColumn id="4" xr3:uid="{696F856F-C45A-425A-A2E3-DE4D13EBBCDD}" name="Sub-sub-topic" dataDxfId="18"/>
    <tableColumn id="5" xr3:uid="{193A47F0-4C55-4FAF-BD87-0B07FB39FF6B}" name="Value Chain Location" dataDxfId="17"/>
    <tableColumn id="6" xr3:uid="{441294BD-DA6E-4D0C-894D-80E06671241B}" name="Short Topic Name" dataDxfId="16"/>
    <tableColumn id="7" xr3:uid="{47FB0823-234F-4373-AB28-9B32A4805051}" name="Impact/Risk Description" dataDxfId="15"/>
    <tableColumn id="8" xr3:uid="{D5A0F2B1-2F9E-45C8-B0E9-8D1943FA2C65}" name="Financial Impact Description" dataDxfId="14"/>
    <tableColumn id="9" xr3:uid="{19F4182E-9F77-4001-B14D-994DB3D18F10}" name="E/S/G" dataDxfId="13"/>
    <tableColumn id="10" xr3:uid="{0161211A-9EB2-4211-A77A-54BBCEB9073C}" name="CIBJO Wheel Reference" dataDxfId="12"/>
    <tableColumn id="12" xr3:uid="{5F777B33-B8BB-45CA-BF6C-8DB55FC3EDDA}" name="Include in Long List?" dataDxfId="11"/>
    <tableColumn id="19" xr3:uid="{40051778-7D96-49D7-97C5-A1EFE77735ED}" name="Notes and Comments" dataDxfId="10"/>
    <tableColumn id="13" xr3:uid="{FFB7954C-0125-42F7-9673-5B27059EDB2F}" name="Include in short-list" dataDxfId="9"/>
    <tableColumn id="20" xr3:uid="{64AC436F-767B-406D-A374-D08AE7B6EAF5}" name="Notes and Comments2" dataDxfId="8"/>
    <tableColumn id="14" xr3:uid="{8149F7E6-BC53-49E2-8BB8-6AFC13BDCC67}" name="Stakeholder Impact (1-5)" dataDxfId="7"/>
    <tableColumn id="15" xr3:uid="{102E8495-330E-42FB-B3C0-4E2509EF4724}" name="Business Impact (1-5)" dataDxfId="6"/>
    <tableColumn id="16" xr3:uid="{87EF36E2-F405-4B43-A278-9E344BD86666}" name="Priority (High/Medium/Low)" dataDxfId="5">
      <calculatedColumnFormula>IF(COUNT($O9:$P9)&lt;$W$6,"",IF(MIN($O9,$P9)&gt;=$W$5,"High",IF(MIN($O9,$P9)&gt;=$W$6,"Medium","Low")))</calculatedColumnFormula>
    </tableColumn>
    <tableColumn id="18" xr3:uid="{76950E56-6A50-4349-BC22-FEB9EB851B6F}" name="Notes and Comments3" dataDxfId="4"/>
    <tableColumn id="17" xr3:uid="{283E35CB-087D-40BB-A9DF-D01A3CED14A2}" name="Material Topic?" dataDxfId="3">
      <calculatedColumnFormula>IF(Topic_Catalogue[[#This Row],[Priority (High/Medium/Low)]]="High","Y","")</calculatedColumnFormula>
    </tableColumn>
    <tableColumn id="21" xr3:uid="{1827FF4C-F81A-4975-A3EA-B1E258F5C525}" name="Owner (for Material Topics Only)" dataDxfId="2"/>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cibjo.org/laboratory-grown-diamonds-es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DF0A2-BD6F-4968-A6E7-334AAC97A6F3}">
  <dimension ref="A1:AA149"/>
  <sheetViews>
    <sheetView showGridLines="0" tabSelected="1" zoomScale="85" zoomScaleNormal="85" workbookViewId="0">
      <selection sqref="A1:O1"/>
    </sheetView>
  </sheetViews>
  <sheetFormatPr defaultRowHeight="15" x14ac:dyDescent="0.25"/>
  <sheetData>
    <row r="1" spans="1:15" s="10" customFormat="1" x14ac:dyDescent="0.25">
      <c r="A1" s="66" t="s">
        <v>836</v>
      </c>
      <c r="B1" s="67"/>
      <c r="C1" s="67"/>
      <c r="D1" s="67"/>
      <c r="E1" s="67"/>
      <c r="F1" s="67"/>
      <c r="G1" s="67"/>
      <c r="H1" s="67"/>
      <c r="I1" s="67"/>
      <c r="J1" s="67"/>
      <c r="K1" s="67"/>
      <c r="L1" s="67"/>
      <c r="M1" s="67"/>
      <c r="N1" s="67"/>
      <c r="O1" s="67"/>
    </row>
    <row r="3" spans="1:15" s="10" customFormat="1" x14ac:dyDescent="0.25">
      <c r="A3" s="66" t="s">
        <v>680</v>
      </c>
      <c r="B3" s="67"/>
      <c r="C3" s="67"/>
      <c r="D3" s="67"/>
      <c r="E3" s="67"/>
      <c r="F3" s="67"/>
      <c r="G3" s="67"/>
      <c r="H3" s="67"/>
      <c r="I3" s="67"/>
      <c r="J3" s="67"/>
      <c r="K3" s="67"/>
      <c r="L3" s="67"/>
      <c r="M3" s="67"/>
      <c r="N3" s="67"/>
      <c r="O3" s="67"/>
    </row>
    <row r="4" spans="1:15" x14ac:dyDescent="0.25">
      <c r="A4" t="s">
        <v>734</v>
      </c>
    </row>
    <row r="6" spans="1:15" s="10" customFormat="1" x14ac:dyDescent="0.25">
      <c r="A6" s="66" t="s">
        <v>710</v>
      </c>
      <c r="B6" s="67"/>
      <c r="C6" s="67"/>
      <c r="D6" s="67"/>
      <c r="E6" s="67"/>
      <c r="F6" s="67"/>
      <c r="G6" s="67"/>
      <c r="H6" s="67"/>
      <c r="I6" s="67"/>
      <c r="J6" s="67"/>
      <c r="K6" s="67"/>
      <c r="L6" s="67"/>
      <c r="M6" s="67"/>
      <c r="N6" s="67"/>
      <c r="O6" s="67"/>
    </row>
    <row r="7" spans="1:15" x14ac:dyDescent="0.25">
      <c r="A7" s="60" t="s">
        <v>760</v>
      </c>
      <c r="B7" s="61"/>
      <c r="C7" s="61"/>
      <c r="D7" s="61"/>
      <c r="E7" s="61"/>
      <c r="F7" s="61"/>
      <c r="G7" s="61"/>
      <c r="H7" s="61"/>
      <c r="I7" s="61"/>
      <c r="J7" s="62"/>
    </row>
    <row r="8" spans="1:15" x14ac:dyDescent="0.25">
      <c r="A8" s="53" t="s">
        <v>776</v>
      </c>
    </row>
    <row r="9" spans="1:15" x14ac:dyDescent="0.25">
      <c r="A9" s="53" t="s">
        <v>777</v>
      </c>
    </row>
    <row r="10" spans="1:15" x14ac:dyDescent="0.25">
      <c r="A10" s="53" t="s">
        <v>778</v>
      </c>
    </row>
    <row r="11" spans="1:15" x14ac:dyDescent="0.25">
      <c r="A11" s="53" t="s">
        <v>779</v>
      </c>
    </row>
    <row r="12" spans="1:15" x14ac:dyDescent="0.25">
      <c r="A12" s="53" t="s">
        <v>780</v>
      </c>
    </row>
    <row r="13" spans="1:15" x14ac:dyDescent="0.25">
      <c r="A13" s="53" t="s">
        <v>833</v>
      </c>
    </row>
    <row r="14" spans="1:15" x14ac:dyDescent="0.25">
      <c r="A14" s="53" t="s">
        <v>832</v>
      </c>
    </row>
    <row r="15" spans="1:15" x14ac:dyDescent="0.25">
      <c r="A15" s="53" t="s">
        <v>825</v>
      </c>
    </row>
    <row r="17" spans="1:10" x14ac:dyDescent="0.25">
      <c r="A17" s="60" t="s">
        <v>735</v>
      </c>
      <c r="B17" s="61"/>
      <c r="C17" s="61"/>
      <c r="D17" s="61"/>
      <c r="E17" s="61"/>
      <c r="F17" s="61"/>
      <c r="G17" s="61"/>
      <c r="H17" s="61"/>
      <c r="I17" s="61"/>
      <c r="J17" s="62"/>
    </row>
    <row r="18" spans="1:10" x14ac:dyDescent="0.25">
      <c r="A18" s="51" t="s">
        <v>781</v>
      </c>
    </row>
    <row r="19" spans="1:10" x14ac:dyDescent="0.25">
      <c r="A19" s="51" t="s">
        <v>782</v>
      </c>
    </row>
    <row r="20" spans="1:10" x14ac:dyDescent="0.25">
      <c r="A20" s="51"/>
    </row>
    <row r="21" spans="1:10" x14ac:dyDescent="0.25">
      <c r="A21" s="60" t="s">
        <v>736</v>
      </c>
      <c r="B21" s="61"/>
      <c r="C21" s="61"/>
      <c r="D21" s="61"/>
      <c r="E21" s="61"/>
      <c r="F21" s="61"/>
      <c r="G21" s="61"/>
      <c r="H21" s="61"/>
      <c r="I21" s="61"/>
      <c r="J21" s="62"/>
    </row>
    <row r="23" spans="1:10" x14ac:dyDescent="0.25">
      <c r="A23" s="51" t="s">
        <v>783</v>
      </c>
    </row>
    <row r="24" spans="1:10" x14ac:dyDescent="0.25">
      <c r="A24" s="51" t="s">
        <v>738</v>
      </c>
    </row>
    <row r="25" spans="1:10" x14ac:dyDescent="0.25">
      <c r="A25" s="54" t="s">
        <v>740</v>
      </c>
    </row>
    <row r="26" spans="1:10" x14ac:dyDescent="0.25">
      <c r="A26" s="54" t="s">
        <v>741</v>
      </c>
    </row>
    <row r="27" spans="1:10" x14ac:dyDescent="0.25">
      <c r="A27" s="54" t="s">
        <v>742</v>
      </c>
    </row>
    <row r="28" spans="1:10" x14ac:dyDescent="0.25">
      <c r="A28" s="54" t="s">
        <v>743</v>
      </c>
    </row>
    <row r="29" spans="1:10" x14ac:dyDescent="0.25">
      <c r="A29" s="54" t="s">
        <v>744</v>
      </c>
    </row>
    <row r="31" spans="1:10" x14ac:dyDescent="0.25">
      <c r="A31" s="59" t="s">
        <v>737</v>
      </c>
      <c r="B31" s="59"/>
      <c r="C31" s="59"/>
      <c r="D31" s="59"/>
      <c r="E31" s="59"/>
      <c r="F31" s="59"/>
      <c r="G31" s="59"/>
      <c r="H31" s="59"/>
      <c r="I31" s="59"/>
      <c r="J31" s="59"/>
    </row>
    <row r="33" spans="1:10" x14ac:dyDescent="0.25">
      <c r="A33" s="51" t="s">
        <v>784</v>
      </c>
    </row>
    <row r="34" spans="1:10" x14ac:dyDescent="0.25">
      <c r="A34" s="51" t="s">
        <v>785</v>
      </c>
    </row>
    <row r="36" spans="1:10" x14ac:dyDescent="0.25">
      <c r="A36" s="51" t="s">
        <v>738</v>
      </c>
    </row>
    <row r="37" spans="1:10" x14ac:dyDescent="0.25">
      <c r="A37" s="54"/>
    </row>
    <row r="38" spans="1:10" x14ac:dyDescent="0.25">
      <c r="A38" s="54" t="s">
        <v>763</v>
      </c>
    </row>
    <row r="39" spans="1:10" x14ac:dyDescent="0.25">
      <c r="A39" s="54" t="s">
        <v>739</v>
      </c>
    </row>
    <row r="40" spans="1:10" x14ac:dyDescent="0.25">
      <c r="A40" s="54" t="s">
        <v>786</v>
      </c>
    </row>
    <row r="41" spans="1:10" x14ac:dyDescent="0.25">
      <c r="A41" s="54" t="s">
        <v>787</v>
      </c>
    </row>
    <row r="42" spans="1:10" x14ac:dyDescent="0.25">
      <c r="A42" s="54" t="s">
        <v>761</v>
      </c>
    </row>
    <row r="43" spans="1:10" x14ac:dyDescent="0.25">
      <c r="A43" s="54" t="s">
        <v>762</v>
      </c>
    </row>
    <row r="45" spans="1:10" x14ac:dyDescent="0.25">
      <c r="A45" s="51" t="s">
        <v>788</v>
      </c>
    </row>
    <row r="47" spans="1:10" x14ac:dyDescent="0.25">
      <c r="A47" s="59" t="s">
        <v>745</v>
      </c>
      <c r="B47" s="59"/>
      <c r="C47" s="59"/>
      <c r="D47" s="59"/>
      <c r="E47" s="59"/>
      <c r="F47" s="59"/>
      <c r="G47" s="59"/>
      <c r="H47" s="59"/>
      <c r="I47" s="59"/>
      <c r="J47" s="59"/>
    </row>
    <row r="49" spans="1:1" x14ac:dyDescent="0.25">
      <c r="A49" s="55" t="s">
        <v>745</v>
      </c>
    </row>
    <row r="51" spans="1:1" x14ac:dyDescent="0.25">
      <c r="A51" s="51" t="s">
        <v>789</v>
      </c>
    </row>
    <row r="52" spans="1:1" x14ac:dyDescent="0.25">
      <c r="A52" s="51" t="s">
        <v>738</v>
      </c>
    </row>
    <row r="53" spans="1:1" x14ac:dyDescent="0.25">
      <c r="A53" s="54"/>
    </row>
    <row r="54" spans="1:1" x14ac:dyDescent="0.25">
      <c r="A54" s="54" t="s">
        <v>790</v>
      </c>
    </row>
    <row r="55" spans="1:1" x14ac:dyDescent="0.25">
      <c r="A55" s="54" t="s">
        <v>746</v>
      </c>
    </row>
    <row r="56" spans="1:1" x14ac:dyDescent="0.25">
      <c r="A56" s="56" t="s">
        <v>747</v>
      </c>
    </row>
    <row r="57" spans="1:1" x14ac:dyDescent="0.25">
      <c r="A57" s="56" t="s">
        <v>748</v>
      </c>
    </row>
    <row r="58" spans="1:1" x14ac:dyDescent="0.25">
      <c r="A58" s="56" t="s">
        <v>749</v>
      </c>
    </row>
    <row r="59" spans="1:1" x14ac:dyDescent="0.25">
      <c r="A59" s="54" t="s">
        <v>791</v>
      </c>
    </row>
    <row r="60" spans="1:1" x14ac:dyDescent="0.25">
      <c r="A60" s="54" t="s">
        <v>792</v>
      </c>
    </row>
    <row r="61" spans="1:1" x14ac:dyDescent="0.25">
      <c r="A61" s="54" t="s">
        <v>764</v>
      </c>
    </row>
    <row r="62" spans="1:1" x14ac:dyDescent="0.25">
      <c r="A62" s="54" t="s">
        <v>765</v>
      </c>
    </row>
    <row r="64" spans="1:1" x14ac:dyDescent="0.25">
      <c r="A64" s="51" t="s">
        <v>793</v>
      </c>
    </row>
    <row r="66" spans="1:10" x14ac:dyDescent="0.25">
      <c r="A66" s="59" t="s">
        <v>750</v>
      </c>
      <c r="B66" s="59"/>
      <c r="C66" s="59"/>
      <c r="D66" s="59"/>
      <c r="E66" s="59"/>
      <c r="F66" s="59"/>
      <c r="G66" s="59"/>
      <c r="H66" s="59"/>
      <c r="I66" s="59"/>
      <c r="J66" s="59"/>
    </row>
    <row r="68" spans="1:10" x14ac:dyDescent="0.25">
      <c r="A68" s="51" t="s">
        <v>789</v>
      </c>
    </row>
    <row r="69" spans="1:10" x14ac:dyDescent="0.25">
      <c r="A69" s="51" t="s">
        <v>738</v>
      </c>
    </row>
    <row r="70" spans="1:10" x14ac:dyDescent="0.25">
      <c r="A70" s="54"/>
    </row>
    <row r="71" spans="1:10" x14ac:dyDescent="0.25">
      <c r="A71" s="54" t="s">
        <v>794</v>
      </c>
    </row>
    <row r="72" spans="1:10" x14ac:dyDescent="0.25">
      <c r="A72" s="54" t="s">
        <v>751</v>
      </c>
    </row>
    <row r="73" spans="1:10" x14ac:dyDescent="0.25">
      <c r="A73" s="54" t="s">
        <v>766</v>
      </c>
    </row>
    <row r="74" spans="1:10" x14ac:dyDescent="0.25">
      <c r="A74" s="52" t="s">
        <v>795</v>
      </c>
    </row>
    <row r="75" spans="1:10" x14ac:dyDescent="0.25">
      <c r="A75" s="52" t="s">
        <v>796</v>
      </c>
    </row>
    <row r="76" spans="1:10" x14ac:dyDescent="0.25">
      <c r="A76" s="53" t="s">
        <v>797</v>
      </c>
    </row>
    <row r="77" spans="1:10" x14ac:dyDescent="0.25">
      <c r="A77" s="54" t="s">
        <v>798</v>
      </c>
    </row>
    <row r="78" spans="1:10" x14ac:dyDescent="0.25">
      <c r="A78" s="54" t="s">
        <v>799</v>
      </c>
    </row>
    <row r="79" spans="1:10" x14ac:dyDescent="0.25">
      <c r="A79" s="54" t="s">
        <v>767</v>
      </c>
    </row>
    <row r="80" spans="1:10" x14ac:dyDescent="0.25">
      <c r="A80" s="54" t="s">
        <v>768</v>
      </c>
    </row>
    <row r="81" spans="1:10" x14ac:dyDescent="0.25">
      <c r="A81" s="54"/>
    </row>
    <row r="82" spans="1:10" x14ac:dyDescent="0.25">
      <c r="A82" s="51" t="s">
        <v>752</v>
      </c>
    </row>
    <row r="83" spans="1:10" x14ac:dyDescent="0.25">
      <c r="A83" s="54"/>
    </row>
    <row r="84" spans="1:10" x14ac:dyDescent="0.25">
      <c r="A84" s="53" t="s">
        <v>800</v>
      </c>
    </row>
    <row r="85" spans="1:10" x14ac:dyDescent="0.25">
      <c r="A85" s="53" t="s">
        <v>801</v>
      </c>
    </row>
    <row r="86" spans="1:10" x14ac:dyDescent="0.25">
      <c r="A86" s="53" t="s">
        <v>802</v>
      </c>
    </row>
    <row r="87" spans="1:10" x14ac:dyDescent="0.25">
      <c r="A87" s="53" t="s">
        <v>803</v>
      </c>
    </row>
    <row r="88" spans="1:10" x14ac:dyDescent="0.25">
      <c r="A88" s="53" t="s">
        <v>804</v>
      </c>
    </row>
    <row r="89" spans="1:10" x14ac:dyDescent="0.25">
      <c r="A89" s="53"/>
    </row>
    <row r="90" spans="1:10" x14ac:dyDescent="0.25">
      <c r="A90" s="59" t="s">
        <v>753</v>
      </c>
      <c r="B90" s="59"/>
      <c r="C90" s="59"/>
      <c r="D90" s="59"/>
      <c r="E90" s="59"/>
      <c r="F90" s="59"/>
      <c r="G90" s="59"/>
      <c r="H90" s="59"/>
      <c r="I90" s="59"/>
      <c r="J90" s="59"/>
    </row>
    <row r="92" spans="1:10" x14ac:dyDescent="0.25">
      <c r="A92" s="51" t="s">
        <v>805</v>
      </c>
    </row>
    <row r="93" spans="1:10" x14ac:dyDescent="0.25">
      <c r="A93" s="51" t="s">
        <v>738</v>
      </c>
    </row>
    <row r="94" spans="1:10" x14ac:dyDescent="0.25">
      <c r="A94" s="54"/>
    </row>
    <row r="95" spans="1:10" x14ac:dyDescent="0.25">
      <c r="A95" s="54" t="s">
        <v>754</v>
      </c>
    </row>
    <row r="96" spans="1:10" x14ac:dyDescent="0.25">
      <c r="A96" s="54" t="s">
        <v>755</v>
      </c>
    </row>
    <row r="97" spans="1:10" x14ac:dyDescent="0.25">
      <c r="A97" s="54" t="s">
        <v>756</v>
      </c>
    </row>
    <row r="98" spans="1:10" x14ac:dyDescent="0.25">
      <c r="A98" s="54" t="s">
        <v>806</v>
      </c>
    </row>
    <row r="99" spans="1:10" x14ac:dyDescent="0.25">
      <c r="A99" s="54" t="s">
        <v>769</v>
      </c>
    </row>
    <row r="100" spans="1:10" x14ac:dyDescent="0.25">
      <c r="A100" s="54" t="s">
        <v>770</v>
      </c>
    </row>
    <row r="102" spans="1:10" x14ac:dyDescent="0.25">
      <c r="A102" s="51" t="s">
        <v>807</v>
      </c>
    </row>
    <row r="104" spans="1:10" x14ac:dyDescent="0.25">
      <c r="A104" s="59" t="s">
        <v>757</v>
      </c>
      <c r="B104" s="59"/>
      <c r="C104" s="59"/>
      <c r="D104" s="59"/>
      <c r="E104" s="59"/>
      <c r="F104" s="59"/>
      <c r="G104" s="59"/>
      <c r="H104" s="59"/>
      <c r="I104" s="59"/>
      <c r="J104" s="59"/>
    </row>
    <row r="106" spans="1:10" x14ac:dyDescent="0.25">
      <c r="A106" s="51" t="s">
        <v>808</v>
      </c>
    </row>
    <row r="107" spans="1:10" x14ac:dyDescent="0.25">
      <c r="A107" s="51" t="s">
        <v>809</v>
      </c>
    </row>
    <row r="108" spans="1:10" x14ac:dyDescent="0.25">
      <c r="A108" s="51"/>
    </row>
    <row r="109" spans="1:10" x14ac:dyDescent="0.25">
      <c r="A109" s="59" t="s">
        <v>771</v>
      </c>
      <c r="B109" s="59"/>
      <c r="C109" s="59"/>
      <c r="D109" s="59"/>
      <c r="E109" s="59"/>
      <c r="F109" s="59"/>
      <c r="G109" s="59"/>
      <c r="H109" s="59"/>
      <c r="I109" s="59"/>
      <c r="J109" s="59"/>
    </row>
    <row r="111" spans="1:10" x14ac:dyDescent="0.25">
      <c r="A111" s="51" t="s">
        <v>810</v>
      </c>
    </row>
    <row r="113" spans="1:10" x14ac:dyDescent="0.25">
      <c r="A113" s="51" t="s">
        <v>772</v>
      </c>
    </row>
    <row r="114" spans="1:10" x14ac:dyDescent="0.25">
      <c r="A114" s="54"/>
    </row>
    <row r="115" spans="1:10" x14ac:dyDescent="0.25">
      <c r="A115" s="54" t="s">
        <v>773</v>
      </c>
    </row>
    <row r="116" spans="1:10" x14ac:dyDescent="0.25">
      <c r="A116" s="54" t="s">
        <v>811</v>
      </c>
    </row>
    <row r="117" spans="1:10" x14ac:dyDescent="0.25">
      <c r="A117" s="54" t="s">
        <v>774</v>
      </c>
    </row>
    <row r="119" spans="1:10" x14ac:dyDescent="0.25">
      <c r="A119" s="51" t="s">
        <v>775</v>
      </c>
    </row>
    <row r="120" spans="1:10" x14ac:dyDescent="0.25">
      <c r="A120" s="54"/>
    </row>
    <row r="121" spans="1:10" x14ac:dyDescent="0.25">
      <c r="A121" s="53" t="s">
        <v>812</v>
      </c>
    </row>
    <row r="122" spans="1:10" x14ac:dyDescent="0.25">
      <c r="A122" s="53" t="s">
        <v>813</v>
      </c>
    </row>
    <row r="123" spans="1:10" x14ac:dyDescent="0.25">
      <c r="A123" s="53" t="s">
        <v>814</v>
      </c>
    </row>
    <row r="125" spans="1:10" x14ac:dyDescent="0.25">
      <c r="A125" s="59" t="s">
        <v>758</v>
      </c>
      <c r="B125" s="59"/>
      <c r="C125" s="59"/>
      <c r="D125" s="59"/>
      <c r="E125" s="59"/>
      <c r="F125" s="59"/>
      <c r="G125" s="59"/>
      <c r="H125" s="59"/>
      <c r="I125" s="59"/>
      <c r="J125" s="59"/>
    </row>
    <row r="127" spans="1:10" x14ac:dyDescent="0.25">
      <c r="A127" t="s">
        <v>826</v>
      </c>
    </row>
    <row r="128" spans="1:10" x14ac:dyDescent="0.25">
      <c r="A128" t="s">
        <v>815</v>
      </c>
    </row>
    <row r="129" spans="1:27" x14ac:dyDescent="0.25">
      <c r="A129" t="s">
        <v>816</v>
      </c>
    </row>
    <row r="130" spans="1:27" x14ac:dyDescent="0.25">
      <c r="A130" t="s">
        <v>817</v>
      </c>
    </row>
    <row r="131" spans="1:27" x14ac:dyDescent="0.25">
      <c r="A131" t="s">
        <v>818</v>
      </c>
    </row>
    <row r="132" spans="1:27" x14ac:dyDescent="0.25">
      <c r="A132" t="s">
        <v>819</v>
      </c>
    </row>
    <row r="133" spans="1:27" x14ac:dyDescent="0.25">
      <c r="A133" t="s">
        <v>820</v>
      </c>
    </row>
    <row r="135" spans="1:27" x14ac:dyDescent="0.25">
      <c r="A135" s="59" t="s">
        <v>759</v>
      </c>
      <c r="B135" s="59"/>
      <c r="C135" s="59"/>
      <c r="D135" s="59"/>
      <c r="E135" s="59"/>
      <c r="F135" s="59"/>
      <c r="G135" s="59"/>
      <c r="H135" s="59"/>
      <c r="I135" s="59"/>
      <c r="J135" s="59"/>
    </row>
    <row r="136" spans="1:27" x14ac:dyDescent="0.25">
      <c r="A136" s="54"/>
    </row>
    <row r="137" spans="1:27" x14ac:dyDescent="0.25">
      <c r="A137" s="51" t="s">
        <v>821</v>
      </c>
    </row>
    <row r="138" spans="1:27" x14ac:dyDescent="0.25">
      <c r="A138" s="51" t="s">
        <v>822</v>
      </c>
    </row>
    <row r="139" spans="1:27" x14ac:dyDescent="0.25">
      <c r="A139" s="51" t="s">
        <v>823</v>
      </c>
    </row>
    <row r="140" spans="1:27" x14ac:dyDescent="0.25">
      <c r="A140" s="51" t="s">
        <v>824</v>
      </c>
    </row>
    <row r="142" spans="1:27" s="10" customFormat="1" x14ac:dyDescent="0.25">
      <c r="A142" s="66" t="s">
        <v>676</v>
      </c>
      <c r="B142" s="67"/>
      <c r="C142" s="67"/>
      <c r="D142" s="67"/>
      <c r="E142" s="67"/>
      <c r="F142" s="67"/>
      <c r="G142" s="67"/>
      <c r="H142" s="67"/>
      <c r="I142" s="67"/>
      <c r="J142" s="67"/>
      <c r="K142" s="67"/>
      <c r="L142" s="67"/>
      <c r="M142" s="67"/>
      <c r="N142" s="67"/>
      <c r="O142" s="67"/>
    </row>
    <row r="143" spans="1:27" ht="81.75" customHeight="1" x14ac:dyDescent="0.25">
      <c r="A143" s="63" t="s">
        <v>677</v>
      </c>
      <c r="B143" s="64"/>
      <c r="C143" s="65"/>
      <c r="D143" s="13" t="s">
        <v>678</v>
      </c>
      <c r="E143" s="63" t="s">
        <v>681</v>
      </c>
      <c r="F143" s="64"/>
      <c r="G143" s="65"/>
      <c r="H143" s="13" t="s">
        <v>678</v>
      </c>
      <c r="I143" s="63" t="s">
        <v>682</v>
      </c>
      <c r="J143" s="64"/>
      <c r="K143" s="65"/>
      <c r="L143" s="13" t="s">
        <v>678</v>
      </c>
      <c r="M143" s="63" t="s">
        <v>683</v>
      </c>
      <c r="N143" s="64"/>
      <c r="O143" s="65"/>
      <c r="P143" s="13" t="s">
        <v>678</v>
      </c>
      <c r="Q143" s="63" t="s">
        <v>684</v>
      </c>
      <c r="R143" s="64"/>
      <c r="S143" s="65"/>
      <c r="T143" s="13" t="s">
        <v>678</v>
      </c>
      <c r="U143" s="63" t="s">
        <v>685</v>
      </c>
      <c r="V143" s="64"/>
      <c r="W143" s="65"/>
      <c r="X143" s="13" t="s">
        <v>678</v>
      </c>
      <c r="Y143" s="63" t="s">
        <v>679</v>
      </c>
      <c r="Z143" s="64"/>
      <c r="AA143" s="65"/>
    </row>
    <row r="145" spans="1:15" s="10" customFormat="1" x14ac:dyDescent="0.25">
      <c r="A145" s="66" t="s">
        <v>672</v>
      </c>
      <c r="B145" s="67"/>
      <c r="C145" s="67"/>
      <c r="D145" s="67"/>
      <c r="E145" s="67"/>
      <c r="F145" s="67"/>
      <c r="G145" s="67"/>
      <c r="H145" s="67"/>
      <c r="I145" s="67"/>
      <c r="J145" s="67"/>
      <c r="K145" s="67"/>
      <c r="L145" s="67"/>
      <c r="M145" s="67"/>
      <c r="N145" s="67"/>
      <c r="O145" s="67"/>
    </row>
    <row r="146" spans="1:15" ht="156.75" customHeight="1" x14ac:dyDescent="0.25">
      <c r="A146" s="63" t="s">
        <v>673</v>
      </c>
      <c r="B146" s="64"/>
      <c r="C146" s="65"/>
      <c r="E146" s="63" t="s">
        <v>674</v>
      </c>
      <c r="F146" s="64"/>
      <c r="G146" s="65"/>
      <c r="I146" s="68" t="s">
        <v>675</v>
      </c>
      <c r="J146" s="69"/>
      <c r="K146" s="70"/>
    </row>
    <row r="148" spans="1:15" s="10" customFormat="1" x14ac:dyDescent="0.25">
      <c r="A148" s="66" t="s">
        <v>671</v>
      </c>
      <c r="B148" s="67"/>
      <c r="C148" s="67"/>
      <c r="D148" s="67"/>
      <c r="E148" s="67"/>
      <c r="F148" s="67"/>
      <c r="G148" s="67"/>
      <c r="H148" s="67"/>
      <c r="I148" s="67"/>
      <c r="J148" s="67"/>
      <c r="K148" s="67"/>
      <c r="L148" s="67"/>
      <c r="M148" s="67"/>
      <c r="N148" s="67"/>
      <c r="O148" s="67"/>
    </row>
    <row r="149" spans="1:15" ht="231" customHeight="1" x14ac:dyDescent="0.25"/>
  </sheetData>
  <sheetProtection sheet="1" objects="1" scenarios="1"/>
  <mergeCells count="27">
    <mergeCell ref="A148:O148"/>
    <mergeCell ref="A145:O145"/>
    <mergeCell ref="A146:C146"/>
    <mergeCell ref="E146:G146"/>
    <mergeCell ref="I146:K146"/>
    <mergeCell ref="A7:J7"/>
    <mergeCell ref="U143:W143"/>
    <mergeCell ref="Y143:AA143"/>
    <mergeCell ref="A1:O1"/>
    <mergeCell ref="Q143:S143"/>
    <mergeCell ref="A3:O3"/>
    <mergeCell ref="A142:O142"/>
    <mergeCell ref="A143:C143"/>
    <mergeCell ref="E143:G143"/>
    <mergeCell ref="I143:K143"/>
    <mergeCell ref="M143:O143"/>
    <mergeCell ref="A6:O6"/>
    <mergeCell ref="A17:J17"/>
    <mergeCell ref="A21:J21"/>
    <mergeCell ref="A31:J31"/>
    <mergeCell ref="A47:J47"/>
    <mergeCell ref="A90:J90"/>
    <mergeCell ref="A104:J104"/>
    <mergeCell ref="A125:J125"/>
    <mergeCell ref="A135:J135"/>
    <mergeCell ref="A109:J109"/>
    <mergeCell ref="A66:J6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C4C92-678E-46FF-A029-501C12DC098A}">
  <dimension ref="A1:J1000"/>
  <sheetViews>
    <sheetView zoomScale="85" zoomScaleNormal="85" workbookViewId="0">
      <selection activeCell="H17" sqref="H17"/>
    </sheetView>
  </sheetViews>
  <sheetFormatPr defaultRowHeight="15" x14ac:dyDescent="0.25"/>
  <cols>
    <col min="1" max="2" width="22.140625" customWidth="1"/>
    <col min="3" max="6" width="23.28515625" customWidth="1"/>
    <col min="7" max="7" width="38.140625" customWidth="1"/>
    <col min="8" max="8" width="23.28515625" customWidth="1"/>
  </cols>
  <sheetData>
    <row r="1" spans="1:10" s="10" customFormat="1" x14ac:dyDescent="0.25">
      <c r="A1" s="17" t="s">
        <v>835</v>
      </c>
      <c r="B1" s="17"/>
    </row>
    <row r="2" spans="1:10" s="10" customFormat="1" x14ac:dyDescent="0.25">
      <c r="A2" s="17" t="s">
        <v>711</v>
      </c>
      <c r="B2" s="17"/>
    </row>
    <row r="3" spans="1:10" x14ac:dyDescent="0.25">
      <c r="A3" s="18" t="s">
        <v>705</v>
      </c>
      <c r="B3" s="18" t="s">
        <v>698</v>
      </c>
      <c r="C3" s="19" t="s">
        <v>699</v>
      </c>
      <c r="D3" s="19" t="s">
        <v>703</v>
      </c>
      <c r="E3" s="20" t="s">
        <v>700</v>
      </c>
      <c r="F3" s="19" t="s">
        <v>701</v>
      </c>
      <c r="G3" s="19" t="s">
        <v>704</v>
      </c>
      <c r="H3" s="19" t="s">
        <v>702</v>
      </c>
    </row>
    <row r="4" spans="1:10" x14ac:dyDescent="0.25">
      <c r="A4" s="2" t="s">
        <v>697</v>
      </c>
      <c r="B4" s="2" t="s">
        <v>696</v>
      </c>
      <c r="C4" s="2" t="s">
        <v>642</v>
      </c>
      <c r="D4" s="2" t="s">
        <v>643</v>
      </c>
      <c r="E4" s="2" t="s">
        <v>644</v>
      </c>
      <c r="F4" s="2" t="s">
        <v>645</v>
      </c>
      <c r="G4" s="2" t="s">
        <v>646</v>
      </c>
      <c r="H4" s="2" t="s">
        <v>647</v>
      </c>
      <c r="J4" s="16" t="s">
        <v>686</v>
      </c>
    </row>
    <row r="5" spans="1:10" x14ac:dyDescent="0.25">
      <c r="A5" s="3"/>
      <c r="B5" s="3"/>
      <c r="C5" s="4"/>
      <c r="D5" s="4"/>
      <c r="E5" s="4"/>
      <c r="F5" s="4"/>
      <c r="G5" s="4"/>
      <c r="H5" s="4"/>
      <c r="J5" t="s">
        <v>650</v>
      </c>
    </row>
    <row r="6" spans="1:10" x14ac:dyDescent="0.25">
      <c r="A6" s="3"/>
      <c r="B6" s="3"/>
      <c r="C6" s="4"/>
      <c r="D6" s="4"/>
      <c r="E6" s="4"/>
      <c r="F6" s="4"/>
      <c r="G6" s="4"/>
      <c r="H6" s="4"/>
      <c r="J6" t="s">
        <v>687</v>
      </c>
    </row>
    <row r="7" spans="1:10" x14ac:dyDescent="0.25">
      <c r="A7" s="3"/>
      <c r="B7" s="3"/>
      <c r="C7" s="4"/>
      <c r="D7" s="4"/>
      <c r="E7" s="4"/>
      <c r="F7" s="4"/>
      <c r="G7" s="4"/>
      <c r="H7" s="4"/>
      <c r="J7" t="s">
        <v>641</v>
      </c>
    </row>
    <row r="8" spans="1:10" x14ac:dyDescent="0.25">
      <c r="A8" s="3"/>
      <c r="B8" s="3"/>
      <c r="C8" s="4"/>
      <c r="D8" s="4"/>
      <c r="E8" s="4"/>
      <c r="F8" s="4"/>
      <c r="G8" s="4"/>
      <c r="H8" s="4"/>
      <c r="J8" t="s">
        <v>648</v>
      </c>
    </row>
    <row r="9" spans="1:10" x14ac:dyDescent="0.25">
      <c r="A9" s="3"/>
      <c r="B9" s="3"/>
      <c r="C9" s="4"/>
      <c r="D9" s="4"/>
      <c r="E9" s="4"/>
      <c r="F9" s="4"/>
      <c r="G9" s="4"/>
      <c r="H9" s="4"/>
      <c r="J9" t="s">
        <v>688</v>
      </c>
    </row>
    <row r="10" spans="1:10" x14ac:dyDescent="0.25">
      <c r="A10" s="3"/>
      <c r="B10" s="3"/>
      <c r="C10" s="4"/>
      <c r="D10" s="4"/>
      <c r="E10" s="4"/>
      <c r="F10" s="4"/>
      <c r="G10" s="4"/>
      <c r="H10" s="4"/>
      <c r="J10" t="s">
        <v>649</v>
      </c>
    </row>
    <row r="11" spans="1:10" x14ac:dyDescent="0.25">
      <c r="A11" s="3"/>
      <c r="B11" s="3"/>
      <c r="C11" s="4"/>
      <c r="D11" s="4"/>
      <c r="E11" s="4"/>
      <c r="F11" s="4"/>
      <c r="G11" s="4"/>
      <c r="H11" s="4"/>
      <c r="J11" t="s">
        <v>689</v>
      </c>
    </row>
    <row r="12" spans="1:10" x14ac:dyDescent="0.25">
      <c r="A12" s="3"/>
      <c r="B12" s="3"/>
      <c r="C12" s="4"/>
      <c r="D12" s="4"/>
      <c r="E12" s="4"/>
      <c r="F12" s="4"/>
      <c r="G12" s="4"/>
      <c r="H12" s="4"/>
      <c r="J12" t="s">
        <v>690</v>
      </c>
    </row>
    <row r="13" spans="1:10" x14ac:dyDescent="0.25">
      <c r="A13" s="3"/>
      <c r="B13" s="3"/>
      <c r="C13" s="4"/>
      <c r="D13" s="4"/>
      <c r="E13" s="4"/>
      <c r="F13" s="4"/>
      <c r="G13" s="4"/>
      <c r="H13" s="4"/>
      <c r="J13" t="s">
        <v>691</v>
      </c>
    </row>
    <row r="14" spans="1:10" x14ac:dyDescent="0.25">
      <c r="A14" s="3"/>
      <c r="B14" s="3"/>
      <c r="C14" s="4"/>
      <c r="D14" s="4"/>
      <c r="E14" s="4"/>
      <c r="F14" s="4"/>
      <c r="G14" s="4"/>
      <c r="H14" s="4"/>
      <c r="J14" t="s">
        <v>692</v>
      </c>
    </row>
    <row r="15" spans="1:10" x14ac:dyDescent="0.25">
      <c r="A15" s="3"/>
      <c r="B15" s="3"/>
      <c r="C15" s="4"/>
      <c r="D15" s="4"/>
      <c r="E15" s="4"/>
      <c r="F15" s="4"/>
      <c r="G15" s="4"/>
      <c r="H15" s="4"/>
      <c r="J15" t="s">
        <v>693</v>
      </c>
    </row>
    <row r="16" spans="1:10" x14ac:dyDescent="0.25">
      <c r="A16" s="3"/>
      <c r="B16" s="3"/>
      <c r="C16" s="4"/>
      <c r="D16" s="4"/>
      <c r="E16" s="4"/>
      <c r="F16" s="4"/>
      <c r="G16" s="4"/>
      <c r="H16" s="4"/>
      <c r="J16" t="s">
        <v>694</v>
      </c>
    </row>
    <row r="17" spans="1:10" x14ac:dyDescent="0.25">
      <c r="A17" s="3"/>
      <c r="B17" s="3"/>
      <c r="C17" s="4"/>
      <c r="D17" s="4"/>
      <c r="E17" s="4"/>
      <c r="F17" s="4"/>
      <c r="G17" s="4"/>
      <c r="H17" s="4"/>
      <c r="J17" t="s">
        <v>695</v>
      </c>
    </row>
    <row r="18" spans="1:10" x14ac:dyDescent="0.25">
      <c r="A18" s="30"/>
      <c r="B18" s="30"/>
      <c r="C18" s="30"/>
      <c r="D18" s="30"/>
      <c r="E18" s="30"/>
      <c r="F18" s="30"/>
      <c r="G18" s="30"/>
      <c r="H18" s="30"/>
    </row>
    <row r="19" spans="1:10" x14ac:dyDescent="0.25">
      <c r="A19" s="30"/>
      <c r="B19" s="30"/>
      <c r="C19" s="30"/>
      <c r="D19" s="30"/>
      <c r="E19" s="30"/>
      <c r="F19" s="30"/>
      <c r="G19" s="30"/>
      <c r="H19" s="30"/>
    </row>
    <row r="20" spans="1:10" x14ac:dyDescent="0.25">
      <c r="A20" s="30"/>
      <c r="B20" s="30"/>
      <c r="C20" s="30"/>
      <c r="D20" s="30"/>
      <c r="E20" s="30"/>
      <c r="F20" s="30"/>
      <c r="G20" s="30"/>
      <c r="H20" s="30"/>
    </row>
    <row r="21" spans="1:10" x14ac:dyDescent="0.25">
      <c r="A21" s="30"/>
      <c r="B21" s="30"/>
      <c r="C21" s="30"/>
      <c r="D21" s="30"/>
      <c r="E21" s="30"/>
      <c r="F21" s="30"/>
      <c r="G21" s="30"/>
      <c r="H21" s="30"/>
    </row>
    <row r="22" spans="1:10" x14ac:dyDescent="0.25">
      <c r="A22" s="30"/>
      <c r="B22" s="30"/>
      <c r="C22" s="30"/>
      <c r="D22" s="30"/>
      <c r="E22" s="30"/>
      <c r="F22" s="30"/>
      <c r="G22" s="30"/>
      <c r="H22" s="30"/>
    </row>
    <row r="23" spans="1:10" x14ac:dyDescent="0.25">
      <c r="A23" s="30"/>
      <c r="B23" s="30"/>
      <c r="C23" s="30"/>
      <c r="D23" s="30"/>
      <c r="E23" s="30"/>
      <c r="F23" s="30"/>
      <c r="G23" s="30"/>
      <c r="H23" s="30"/>
    </row>
    <row r="24" spans="1:10" x14ac:dyDescent="0.25">
      <c r="A24" s="30"/>
      <c r="B24" s="30"/>
      <c r="C24" s="30"/>
      <c r="D24" s="30"/>
      <c r="E24" s="30"/>
      <c r="F24" s="30"/>
      <c r="G24" s="30"/>
      <c r="H24" s="30"/>
    </row>
    <row r="25" spans="1:10" x14ac:dyDescent="0.25">
      <c r="A25" s="30"/>
      <c r="B25" s="30"/>
      <c r="C25" s="30"/>
      <c r="D25" s="30"/>
      <c r="E25" s="30"/>
      <c r="F25" s="30"/>
      <c r="G25" s="30"/>
      <c r="H25" s="30"/>
    </row>
    <row r="26" spans="1:10" x14ac:dyDescent="0.25">
      <c r="A26" s="30"/>
      <c r="B26" s="30"/>
      <c r="C26" s="30"/>
      <c r="D26" s="30"/>
      <c r="E26" s="30"/>
      <c r="F26" s="30"/>
      <c r="G26" s="30"/>
      <c r="H26" s="30"/>
    </row>
    <row r="27" spans="1:10" x14ac:dyDescent="0.25">
      <c r="A27" s="30"/>
      <c r="B27" s="30"/>
      <c r="C27" s="30"/>
      <c r="D27" s="30"/>
      <c r="E27" s="30"/>
      <c r="F27" s="30"/>
      <c r="G27" s="30"/>
      <c r="H27" s="30"/>
    </row>
    <row r="28" spans="1:10" x14ac:dyDescent="0.25">
      <c r="A28" s="30"/>
      <c r="B28" s="30"/>
      <c r="C28" s="30"/>
      <c r="D28" s="30"/>
      <c r="E28" s="30"/>
      <c r="F28" s="30"/>
      <c r="G28" s="30"/>
      <c r="H28" s="30"/>
    </row>
    <row r="29" spans="1:10" x14ac:dyDescent="0.25">
      <c r="A29" s="30"/>
      <c r="B29" s="30"/>
      <c r="C29" s="30"/>
      <c r="D29" s="30"/>
      <c r="E29" s="30"/>
      <c r="F29" s="30"/>
      <c r="G29" s="30"/>
      <c r="H29" s="30"/>
    </row>
    <row r="30" spans="1:10" x14ac:dyDescent="0.25">
      <c r="A30" s="30"/>
      <c r="B30" s="30"/>
      <c r="C30" s="30"/>
      <c r="D30" s="30"/>
      <c r="E30" s="30"/>
      <c r="F30" s="30"/>
      <c r="G30" s="30"/>
      <c r="H30" s="30"/>
    </row>
    <row r="31" spans="1:10" x14ac:dyDescent="0.25">
      <c r="A31" s="30"/>
      <c r="B31" s="30"/>
      <c r="C31" s="30"/>
      <c r="D31" s="30"/>
      <c r="E31" s="30"/>
      <c r="F31" s="30"/>
      <c r="G31" s="30"/>
      <c r="H31" s="30"/>
    </row>
    <row r="32" spans="1:10" x14ac:dyDescent="0.25">
      <c r="A32" s="30"/>
      <c r="B32" s="30"/>
      <c r="C32" s="30"/>
      <c r="D32" s="30"/>
      <c r="E32" s="30"/>
      <c r="F32" s="30"/>
      <c r="G32" s="30"/>
      <c r="H32" s="30"/>
    </row>
    <row r="33" spans="1:8" x14ac:dyDescent="0.25">
      <c r="A33" s="30"/>
      <c r="B33" s="30"/>
      <c r="C33" s="30"/>
      <c r="D33" s="30"/>
      <c r="E33" s="30"/>
      <c r="F33" s="30"/>
      <c r="G33" s="30"/>
      <c r="H33" s="30"/>
    </row>
    <row r="34" spans="1:8" x14ac:dyDescent="0.25">
      <c r="A34" s="30"/>
      <c r="B34" s="30"/>
      <c r="C34" s="30"/>
      <c r="D34" s="30"/>
      <c r="E34" s="30"/>
      <c r="F34" s="30"/>
      <c r="G34" s="30"/>
      <c r="H34" s="30"/>
    </row>
    <row r="35" spans="1:8" x14ac:dyDescent="0.25">
      <c r="A35" s="30"/>
      <c r="B35" s="30"/>
      <c r="C35" s="30"/>
      <c r="D35" s="30"/>
      <c r="E35" s="30"/>
      <c r="F35" s="30"/>
      <c r="G35" s="30"/>
      <c r="H35" s="30"/>
    </row>
    <row r="36" spans="1:8" x14ac:dyDescent="0.25">
      <c r="A36" s="30"/>
      <c r="B36" s="30"/>
      <c r="C36" s="30"/>
      <c r="D36" s="30"/>
      <c r="E36" s="30"/>
      <c r="F36" s="30"/>
      <c r="G36" s="30"/>
      <c r="H36" s="30"/>
    </row>
    <row r="37" spans="1:8" x14ac:dyDescent="0.25">
      <c r="A37" s="30"/>
      <c r="B37" s="30"/>
      <c r="C37" s="30"/>
      <c r="D37" s="30"/>
      <c r="E37" s="30"/>
      <c r="F37" s="30"/>
      <c r="G37" s="30"/>
      <c r="H37" s="30"/>
    </row>
    <row r="38" spans="1:8" x14ac:dyDescent="0.25">
      <c r="A38" s="30"/>
      <c r="B38" s="30"/>
      <c r="C38" s="30"/>
      <c r="D38" s="30"/>
      <c r="E38" s="30"/>
      <c r="F38" s="30"/>
      <c r="G38" s="30"/>
      <c r="H38" s="30"/>
    </row>
    <row r="39" spans="1:8" x14ac:dyDescent="0.25">
      <c r="A39" s="30"/>
      <c r="B39" s="30"/>
      <c r="C39" s="30"/>
      <c r="D39" s="30"/>
      <c r="E39" s="30"/>
      <c r="F39" s="30"/>
      <c r="G39" s="30"/>
      <c r="H39" s="30"/>
    </row>
    <row r="40" spans="1:8" x14ac:dyDescent="0.25">
      <c r="A40" s="30"/>
      <c r="B40" s="30"/>
      <c r="C40" s="30"/>
      <c r="D40" s="30"/>
      <c r="E40" s="30"/>
      <c r="F40" s="30"/>
      <c r="G40" s="30"/>
      <c r="H40" s="30"/>
    </row>
    <row r="41" spans="1:8" x14ac:dyDescent="0.25">
      <c r="A41" s="30"/>
      <c r="B41" s="30"/>
      <c r="C41" s="30"/>
      <c r="D41" s="30"/>
      <c r="E41" s="30"/>
      <c r="F41" s="30"/>
      <c r="G41" s="30"/>
      <c r="H41" s="30"/>
    </row>
    <row r="42" spans="1:8" x14ac:dyDescent="0.25">
      <c r="A42" s="30"/>
      <c r="B42" s="30"/>
      <c r="C42" s="30"/>
      <c r="D42" s="30"/>
      <c r="E42" s="30"/>
      <c r="F42" s="30"/>
      <c r="G42" s="30"/>
      <c r="H42" s="30"/>
    </row>
    <row r="43" spans="1:8" x14ac:dyDescent="0.25">
      <c r="A43" s="30"/>
      <c r="B43" s="30"/>
      <c r="C43" s="30"/>
      <c r="D43" s="30"/>
      <c r="E43" s="30"/>
      <c r="F43" s="30"/>
      <c r="G43" s="30"/>
      <c r="H43" s="30"/>
    </row>
    <row r="44" spans="1:8" x14ac:dyDescent="0.25">
      <c r="A44" s="30"/>
      <c r="B44" s="30"/>
      <c r="C44" s="30"/>
      <c r="D44" s="30"/>
      <c r="E44" s="30"/>
      <c r="F44" s="30"/>
      <c r="G44" s="30"/>
      <c r="H44" s="30"/>
    </row>
    <row r="45" spans="1:8" x14ac:dyDescent="0.25">
      <c r="A45" s="30"/>
      <c r="B45" s="30"/>
      <c r="C45" s="30"/>
      <c r="D45" s="30"/>
      <c r="E45" s="30"/>
      <c r="F45" s="30"/>
      <c r="G45" s="30"/>
      <c r="H45" s="30"/>
    </row>
    <row r="46" spans="1:8" x14ac:dyDescent="0.25">
      <c r="A46" s="30"/>
      <c r="B46" s="30"/>
      <c r="C46" s="30"/>
      <c r="D46" s="30"/>
      <c r="E46" s="30"/>
      <c r="F46" s="30"/>
      <c r="G46" s="30"/>
      <c r="H46" s="30"/>
    </row>
    <row r="47" spans="1:8" x14ac:dyDescent="0.25">
      <c r="A47" s="30"/>
      <c r="B47" s="30"/>
      <c r="C47" s="30"/>
      <c r="D47" s="30"/>
      <c r="E47" s="30"/>
      <c r="F47" s="30"/>
      <c r="G47" s="30"/>
      <c r="H47" s="30"/>
    </row>
    <row r="48" spans="1:8" x14ac:dyDescent="0.25">
      <c r="A48" s="30"/>
      <c r="B48" s="30"/>
      <c r="C48" s="30"/>
      <c r="D48" s="30"/>
      <c r="E48" s="30"/>
      <c r="F48" s="30"/>
      <c r="G48" s="30"/>
      <c r="H48" s="30"/>
    </row>
    <row r="49" spans="1:8" x14ac:dyDescent="0.25">
      <c r="A49" s="30"/>
      <c r="B49" s="30"/>
      <c r="C49" s="30"/>
      <c r="D49" s="30"/>
      <c r="E49" s="30"/>
      <c r="F49" s="30"/>
      <c r="G49" s="30"/>
      <c r="H49" s="30"/>
    </row>
    <row r="50" spans="1:8" x14ac:dyDescent="0.25">
      <c r="A50" s="30"/>
      <c r="B50" s="30"/>
      <c r="C50" s="30"/>
      <c r="D50" s="30"/>
      <c r="E50" s="30"/>
      <c r="F50" s="30"/>
      <c r="G50" s="30"/>
      <c r="H50" s="30"/>
    </row>
    <row r="51" spans="1:8" x14ac:dyDescent="0.25">
      <c r="A51" s="30"/>
      <c r="B51" s="30"/>
      <c r="C51" s="30"/>
      <c r="D51" s="30"/>
      <c r="E51" s="30"/>
      <c r="F51" s="30"/>
      <c r="G51" s="30"/>
      <c r="H51" s="30"/>
    </row>
    <row r="52" spans="1:8" x14ac:dyDescent="0.25">
      <c r="A52" s="30"/>
      <c r="B52" s="30"/>
      <c r="C52" s="30"/>
      <c r="D52" s="30"/>
      <c r="E52" s="30"/>
      <c r="F52" s="30"/>
      <c r="G52" s="30"/>
      <c r="H52" s="30"/>
    </row>
    <row r="53" spans="1:8" x14ac:dyDescent="0.25">
      <c r="A53" s="30"/>
      <c r="B53" s="30"/>
      <c r="C53" s="30"/>
      <c r="D53" s="30"/>
      <c r="E53" s="30"/>
      <c r="F53" s="30"/>
      <c r="G53" s="30"/>
      <c r="H53" s="30"/>
    </row>
    <row r="54" spans="1:8" x14ac:dyDescent="0.25">
      <c r="A54" s="30"/>
      <c r="B54" s="30"/>
      <c r="C54" s="30"/>
      <c r="D54" s="30"/>
      <c r="E54" s="30"/>
      <c r="F54" s="30"/>
      <c r="G54" s="30"/>
      <c r="H54" s="30"/>
    </row>
    <row r="55" spans="1:8" x14ac:dyDescent="0.25">
      <c r="A55" s="30"/>
      <c r="B55" s="30"/>
      <c r="C55" s="30"/>
      <c r="D55" s="30"/>
      <c r="E55" s="30"/>
      <c r="F55" s="30"/>
      <c r="G55" s="30"/>
      <c r="H55" s="30"/>
    </row>
    <row r="56" spans="1:8" x14ac:dyDescent="0.25">
      <c r="A56" s="30"/>
      <c r="B56" s="30"/>
      <c r="C56" s="30"/>
      <c r="D56" s="30"/>
      <c r="E56" s="30"/>
      <c r="F56" s="30"/>
      <c r="G56" s="30"/>
      <c r="H56" s="30"/>
    </row>
    <row r="57" spans="1:8" x14ac:dyDescent="0.25">
      <c r="A57" s="30"/>
      <c r="B57" s="30"/>
      <c r="C57" s="30"/>
      <c r="D57" s="30"/>
      <c r="E57" s="30"/>
      <c r="F57" s="30"/>
      <c r="G57" s="30"/>
      <c r="H57" s="30"/>
    </row>
    <row r="58" spans="1:8" x14ac:dyDescent="0.25">
      <c r="A58" s="30"/>
      <c r="B58" s="30"/>
      <c r="C58" s="30"/>
      <c r="D58" s="30"/>
      <c r="E58" s="30"/>
      <c r="F58" s="30"/>
      <c r="G58" s="30"/>
      <c r="H58" s="30"/>
    </row>
    <row r="59" spans="1:8" x14ac:dyDescent="0.25">
      <c r="A59" s="30"/>
      <c r="B59" s="30"/>
      <c r="C59" s="30"/>
      <c r="D59" s="30"/>
      <c r="E59" s="30"/>
      <c r="F59" s="30"/>
      <c r="G59" s="30"/>
      <c r="H59" s="30"/>
    </row>
    <row r="60" spans="1:8" x14ac:dyDescent="0.25">
      <c r="A60" s="30"/>
      <c r="B60" s="30"/>
      <c r="C60" s="30"/>
      <c r="D60" s="30"/>
      <c r="E60" s="30"/>
      <c r="F60" s="30"/>
      <c r="G60" s="30"/>
      <c r="H60" s="30"/>
    </row>
    <row r="61" spans="1:8" x14ac:dyDescent="0.25">
      <c r="A61" s="30"/>
      <c r="B61" s="30"/>
      <c r="C61" s="30"/>
      <c r="D61" s="30"/>
      <c r="E61" s="30"/>
      <c r="F61" s="30"/>
      <c r="G61" s="30"/>
      <c r="H61" s="30"/>
    </row>
    <row r="62" spans="1:8" x14ac:dyDescent="0.25">
      <c r="A62" s="30"/>
      <c r="B62" s="30"/>
      <c r="C62" s="30"/>
      <c r="D62" s="30"/>
      <c r="E62" s="30"/>
      <c r="F62" s="30"/>
      <c r="G62" s="30"/>
      <c r="H62" s="30"/>
    </row>
    <row r="63" spans="1:8" x14ac:dyDescent="0.25">
      <c r="A63" s="30"/>
      <c r="B63" s="30"/>
      <c r="C63" s="30"/>
      <c r="D63" s="30"/>
      <c r="E63" s="30"/>
      <c r="F63" s="30"/>
      <c r="G63" s="30"/>
      <c r="H63" s="30"/>
    </row>
    <row r="64" spans="1:8" x14ac:dyDescent="0.25">
      <c r="A64" s="30"/>
      <c r="B64" s="30"/>
      <c r="C64" s="30"/>
      <c r="D64" s="30"/>
      <c r="E64" s="30"/>
      <c r="F64" s="30"/>
      <c r="G64" s="30"/>
      <c r="H64" s="30"/>
    </row>
    <row r="65" spans="1:8" x14ac:dyDescent="0.25">
      <c r="A65" s="30"/>
      <c r="B65" s="30"/>
      <c r="C65" s="30"/>
      <c r="D65" s="30"/>
      <c r="E65" s="30"/>
      <c r="F65" s="30"/>
      <c r="G65" s="30"/>
      <c r="H65" s="30"/>
    </row>
    <row r="66" spans="1:8" x14ac:dyDescent="0.25">
      <c r="A66" s="30"/>
      <c r="B66" s="30"/>
      <c r="C66" s="30"/>
      <c r="D66" s="30"/>
      <c r="E66" s="30"/>
      <c r="F66" s="30"/>
      <c r="G66" s="30"/>
      <c r="H66" s="30"/>
    </row>
    <row r="67" spans="1:8" x14ac:dyDescent="0.25">
      <c r="A67" s="30"/>
      <c r="B67" s="30"/>
      <c r="C67" s="30"/>
      <c r="D67" s="30"/>
      <c r="E67" s="30"/>
      <c r="F67" s="30"/>
      <c r="G67" s="30"/>
      <c r="H67" s="30"/>
    </row>
    <row r="68" spans="1:8" x14ac:dyDescent="0.25">
      <c r="A68" s="30"/>
      <c r="B68" s="30"/>
      <c r="C68" s="30"/>
      <c r="D68" s="30"/>
      <c r="E68" s="30"/>
      <c r="F68" s="30"/>
      <c r="G68" s="30"/>
      <c r="H68" s="30"/>
    </row>
    <row r="69" spans="1:8" x14ac:dyDescent="0.25">
      <c r="A69" s="30"/>
      <c r="B69" s="30"/>
      <c r="C69" s="30"/>
      <c r="D69" s="30"/>
      <c r="E69" s="30"/>
      <c r="F69" s="30"/>
      <c r="G69" s="30"/>
      <c r="H69" s="30"/>
    </row>
    <row r="70" spans="1:8" x14ac:dyDescent="0.25">
      <c r="A70" s="30"/>
      <c r="B70" s="30"/>
      <c r="C70" s="30"/>
      <c r="D70" s="30"/>
      <c r="E70" s="30"/>
      <c r="F70" s="30"/>
      <c r="G70" s="30"/>
      <c r="H70" s="30"/>
    </row>
    <row r="71" spans="1:8" x14ac:dyDescent="0.25">
      <c r="A71" s="30"/>
      <c r="B71" s="30"/>
      <c r="C71" s="30"/>
      <c r="D71" s="30"/>
      <c r="E71" s="30"/>
      <c r="F71" s="30"/>
      <c r="G71" s="30"/>
      <c r="H71" s="30"/>
    </row>
    <row r="72" spans="1:8" x14ac:dyDescent="0.25">
      <c r="A72" s="30"/>
      <c r="B72" s="30"/>
      <c r="C72" s="30"/>
      <c r="D72" s="30"/>
      <c r="E72" s="30"/>
      <c r="F72" s="30"/>
      <c r="G72" s="30"/>
      <c r="H72" s="30"/>
    </row>
    <row r="73" spans="1:8" x14ac:dyDescent="0.25">
      <c r="A73" s="30"/>
      <c r="B73" s="30"/>
      <c r="C73" s="30"/>
      <c r="D73" s="30"/>
      <c r="E73" s="30"/>
      <c r="F73" s="30"/>
      <c r="G73" s="30"/>
      <c r="H73" s="30"/>
    </row>
    <row r="74" spans="1:8" x14ac:dyDescent="0.25">
      <c r="A74" s="30"/>
      <c r="B74" s="30"/>
      <c r="C74" s="30"/>
      <c r="D74" s="30"/>
      <c r="E74" s="30"/>
      <c r="F74" s="30"/>
      <c r="G74" s="30"/>
      <c r="H74" s="30"/>
    </row>
    <row r="75" spans="1:8" x14ac:dyDescent="0.25">
      <c r="A75" s="30"/>
      <c r="B75" s="30"/>
      <c r="C75" s="30"/>
      <c r="D75" s="30"/>
      <c r="E75" s="30"/>
      <c r="F75" s="30"/>
      <c r="G75" s="30"/>
      <c r="H75" s="30"/>
    </row>
    <row r="76" spans="1:8" x14ac:dyDescent="0.25">
      <c r="A76" s="30"/>
      <c r="B76" s="30"/>
      <c r="C76" s="30"/>
      <c r="D76" s="30"/>
      <c r="E76" s="30"/>
      <c r="F76" s="30"/>
      <c r="G76" s="30"/>
      <c r="H76" s="30"/>
    </row>
    <row r="77" spans="1:8" x14ac:dyDescent="0.25">
      <c r="A77" s="30"/>
      <c r="B77" s="30"/>
      <c r="C77" s="30"/>
      <c r="D77" s="30"/>
      <c r="E77" s="30"/>
      <c r="F77" s="30"/>
      <c r="G77" s="30"/>
      <c r="H77" s="30"/>
    </row>
    <row r="78" spans="1:8" x14ac:dyDescent="0.25">
      <c r="A78" s="30"/>
      <c r="B78" s="30"/>
      <c r="C78" s="30"/>
      <c r="D78" s="30"/>
      <c r="E78" s="30"/>
      <c r="F78" s="30"/>
      <c r="G78" s="30"/>
      <c r="H78" s="30"/>
    </row>
    <row r="79" spans="1:8" x14ac:dyDescent="0.25">
      <c r="A79" s="30"/>
      <c r="B79" s="30"/>
      <c r="C79" s="30"/>
      <c r="D79" s="30"/>
      <c r="E79" s="30"/>
      <c r="F79" s="30"/>
      <c r="G79" s="30"/>
      <c r="H79" s="30"/>
    </row>
    <row r="80" spans="1:8" x14ac:dyDescent="0.25">
      <c r="A80" s="30"/>
      <c r="B80" s="30"/>
      <c r="C80" s="30"/>
      <c r="D80" s="30"/>
      <c r="E80" s="30"/>
      <c r="F80" s="30"/>
      <c r="G80" s="30"/>
      <c r="H80" s="30"/>
    </row>
    <row r="81" spans="1:8" x14ac:dyDescent="0.25">
      <c r="A81" s="30"/>
      <c r="B81" s="30"/>
      <c r="C81" s="30"/>
      <c r="D81" s="30"/>
      <c r="E81" s="30"/>
      <c r="F81" s="30"/>
      <c r="G81" s="30"/>
      <c r="H81" s="30"/>
    </row>
    <row r="82" spans="1:8" x14ac:dyDescent="0.25">
      <c r="A82" s="30"/>
      <c r="B82" s="30"/>
      <c r="C82" s="30"/>
      <c r="D82" s="30"/>
      <c r="E82" s="30"/>
      <c r="F82" s="30"/>
      <c r="G82" s="30"/>
      <c r="H82" s="30"/>
    </row>
    <row r="83" spans="1:8" x14ac:dyDescent="0.25">
      <c r="A83" s="30"/>
      <c r="B83" s="30"/>
      <c r="C83" s="30"/>
      <c r="D83" s="30"/>
      <c r="E83" s="30"/>
      <c r="F83" s="30"/>
      <c r="G83" s="30"/>
      <c r="H83" s="30"/>
    </row>
    <row r="84" spans="1:8" x14ac:dyDescent="0.25">
      <c r="A84" s="30"/>
      <c r="B84" s="30"/>
      <c r="C84" s="30"/>
      <c r="D84" s="30"/>
      <c r="E84" s="30"/>
      <c r="F84" s="30"/>
      <c r="G84" s="30"/>
      <c r="H84" s="30"/>
    </row>
    <row r="85" spans="1:8" x14ac:dyDescent="0.25">
      <c r="A85" s="30"/>
      <c r="B85" s="30"/>
      <c r="C85" s="30"/>
      <c r="D85" s="30"/>
      <c r="E85" s="30"/>
      <c r="F85" s="30"/>
      <c r="G85" s="30"/>
      <c r="H85" s="30"/>
    </row>
    <row r="86" spans="1:8" x14ac:dyDescent="0.25">
      <c r="A86" s="30"/>
      <c r="B86" s="30"/>
      <c r="C86" s="30"/>
      <c r="D86" s="30"/>
      <c r="E86" s="30"/>
      <c r="F86" s="30"/>
      <c r="G86" s="30"/>
      <c r="H86" s="30"/>
    </row>
    <row r="87" spans="1:8" x14ac:dyDescent="0.25">
      <c r="A87" s="30"/>
      <c r="B87" s="30"/>
      <c r="C87" s="30"/>
      <c r="D87" s="30"/>
      <c r="E87" s="30"/>
      <c r="F87" s="30"/>
      <c r="G87" s="30"/>
      <c r="H87" s="30"/>
    </row>
    <row r="88" spans="1:8" x14ac:dyDescent="0.25">
      <c r="A88" s="30"/>
      <c r="B88" s="30"/>
      <c r="C88" s="30"/>
      <c r="D88" s="30"/>
      <c r="E88" s="30"/>
      <c r="F88" s="30"/>
      <c r="G88" s="30"/>
      <c r="H88" s="30"/>
    </row>
    <row r="89" spans="1:8" x14ac:dyDescent="0.25">
      <c r="A89" s="30"/>
      <c r="B89" s="30"/>
      <c r="C89" s="30"/>
      <c r="D89" s="30"/>
      <c r="E89" s="30"/>
      <c r="F89" s="30"/>
      <c r="G89" s="30"/>
      <c r="H89" s="30"/>
    </row>
    <row r="90" spans="1:8" x14ac:dyDescent="0.25">
      <c r="A90" s="30"/>
      <c r="B90" s="30"/>
      <c r="C90" s="30"/>
      <c r="D90" s="30"/>
      <c r="E90" s="30"/>
      <c r="F90" s="30"/>
      <c r="G90" s="30"/>
      <c r="H90" s="30"/>
    </row>
    <row r="91" spans="1:8" x14ac:dyDescent="0.25">
      <c r="A91" s="30"/>
      <c r="B91" s="30"/>
      <c r="C91" s="30"/>
      <c r="D91" s="30"/>
      <c r="E91" s="30"/>
      <c r="F91" s="30"/>
      <c r="G91" s="30"/>
      <c r="H91" s="30"/>
    </row>
    <row r="92" spans="1:8" x14ac:dyDescent="0.25">
      <c r="A92" s="30"/>
      <c r="B92" s="30"/>
      <c r="C92" s="30"/>
      <c r="D92" s="30"/>
      <c r="E92" s="30"/>
      <c r="F92" s="30"/>
      <c r="G92" s="30"/>
      <c r="H92" s="30"/>
    </row>
    <row r="93" spans="1:8" x14ac:dyDescent="0.25">
      <c r="A93" s="30"/>
      <c r="B93" s="30"/>
      <c r="C93" s="30"/>
      <c r="D93" s="30"/>
      <c r="E93" s="30"/>
      <c r="F93" s="30"/>
      <c r="G93" s="30"/>
      <c r="H93" s="30"/>
    </row>
    <row r="94" spans="1:8" x14ac:dyDescent="0.25">
      <c r="A94" s="30"/>
      <c r="B94" s="30"/>
      <c r="C94" s="30"/>
      <c r="D94" s="30"/>
      <c r="E94" s="30"/>
      <c r="F94" s="30"/>
      <c r="G94" s="30"/>
      <c r="H94" s="30"/>
    </row>
    <row r="95" spans="1:8" x14ac:dyDescent="0.25">
      <c r="A95" s="30"/>
      <c r="B95" s="30"/>
      <c r="C95" s="30"/>
      <c r="D95" s="30"/>
      <c r="E95" s="30"/>
      <c r="F95" s="30"/>
      <c r="G95" s="30"/>
      <c r="H95" s="30"/>
    </row>
    <row r="96" spans="1:8" x14ac:dyDescent="0.25">
      <c r="A96" s="30"/>
      <c r="B96" s="30"/>
      <c r="C96" s="30"/>
      <c r="D96" s="30"/>
      <c r="E96" s="30"/>
      <c r="F96" s="30"/>
      <c r="G96" s="30"/>
      <c r="H96" s="30"/>
    </row>
    <row r="97" spans="1:8" x14ac:dyDescent="0.25">
      <c r="A97" s="30"/>
      <c r="B97" s="30"/>
      <c r="C97" s="30"/>
      <c r="D97" s="30"/>
      <c r="E97" s="30"/>
      <c r="F97" s="30"/>
      <c r="G97" s="30"/>
      <c r="H97" s="30"/>
    </row>
    <row r="98" spans="1:8" x14ac:dyDescent="0.25">
      <c r="A98" s="30"/>
      <c r="B98" s="30"/>
      <c r="C98" s="30"/>
      <c r="D98" s="30"/>
      <c r="E98" s="30"/>
      <c r="F98" s="30"/>
      <c r="G98" s="30"/>
      <c r="H98" s="30"/>
    </row>
    <row r="99" spans="1:8" x14ac:dyDescent="0.25">
      <c r="A99" s="30"/>
      <c r="B99" s="30"/>
      <c r="C99" s="30"/>
      <c r="D99" s="30"/>
      <c r="E99" s="30"/>
      <c r="F99" s="30"/>
      <c r="G99" s="30"/>
      <c r="H99" s="30"/>
    </row>
    <row r="100" spans="1:8" x14ac:dyDescent="0.25">
      <c r="A100" s="30"/>
      <c r="B100" s="30"/>
      <c r="C100" s="30"/>
      <c r="D100" s="30"/>
      <c r="E100" s="30"/>
      <c r="F100" s="30"/>
      <c r="G100" s="30"/>
      <c r="H100" s="30"/>
    </row>
    <row r="101" spans="1:8" x14ac:dyDescent="0.25">
      <c r="A101" s="30"/>
      <c r="B101" s="30"/>
      <c r="C101" s="30"/>
      <c r="D101" s="30"/>
      <c r="E101" s="30"/>
      <c r="F101" s="30"/>
      <c r="G101" s="30"/>
      <c r="H101" s="30"/>
    </row>
    <row r="102" spans="1:8" x14ac:dyDescent="0.25">
      <c r="A102" s="30"/>
      <c r="B102" s="30"/>
      <c r="C102" s="30"/>
      <c r="D102" s="30"/>
      <c r="E102" s="30"/>
      <c r="F102" s="30"/>
      <c r="G102" s="30"/>
      <c r="H102" s="30"/>
    </row>
    <row r="103" spans="1:8" x14ac:dyDescent="0.25">
      <c r="A103" s="30"/>
      <c r="B103" s="30"/>
      <c r="C103" s="30"/>
      <c r="D103" s="30"/>
      <c r="E103" s="30"/>
      <c r="F103" s="30"/>
      <c r="G103" s="30"/>
      <c r="H103" s="30"/>
    </row>
    <row r="104" spans="1:8" x14ac:dyDescent="0.25">
      <c r="A104" s="30"/>
      <c r="B104" s="30"/>
      <c r="C104" s="30"/>
      <c r="D104" s="30"/>
      <c r="E104" s="30"/>
      <c r="F104" s="30"/>
      <c r="G104" s="30"/>
      <c r="H104" s="30"/>
    </row>
    <row r="105" spans="1:8" x14ac:dyDescent="0.25">
      <c r="A105" s="30"/>
      <c r="B105" s="30"/>
      <c r="C105" s="30"/>
      <c r="D105" s="30"/>
      <c r="E105" s="30"/>
      <c r="F105" s="30"/>
      <c r="G105" s="30"/>
      <c r="H105" s="30"/>
    </row>
    <row r="106" spans="1:8" x14ac:dyDescent="0.25">
      <c r="A106" s="30"/>
      <c r="B106" s="30"/>
      <c r="C106" s="30"/>
      <c r="D106" s="30"/>
      <c r="E106" s="30"/>
      <c r="F106" s="30"/>
      <c r="G106" s="30"/>
      <c r="H106" s="30"/>
    </row>
    <row r="107" spans="1:8" x14ac:dyDescent="0.25">
      <c r="A107" s="30"/>
      <c r="B107" s="30"/>
      <c r="C107" s="30"/>
      <c r="D107" s="30"/>
      <c r="E107" s="30"/>
      <c r="F107" s="30"/>
      <c r="G107" s="30"/>
      <c r="H107" s="30"/>
    </row>
    <row r="108" spans="1:8" x14ac:dyDescent="0.25">
      <c r="A108" s="30"/>
      <c r="B108" s="30"/>
      <c r="C108" s="30"/>
      <c r="D108" s="30"/>
      <c r="E108" s="30"/>
      <c r="F108" s="30"/>
      <c r="G108" s="30"/>
      <c r="H108" s="30"/>
    </row>
    <row r="109" spans="1:8" x14ac:dyDescent="0.25">
      <c r="A109" s="30"/>
      <c r="B109" s="30"/>
      <c r="C109" s="30"/>
      <c r="D109" s="30"/>
      <c r="E109" s="30"/>
      <c r="F109" s="30"/>
      <c r="G109" s="30"/>
      <c r="H109" s="30"/>
    </row>
    <row r="110" spans="1:8" x14ac:dyDescent="0.25">
      <c r="A110" s="30"/>
      <c r="B110" s="30"/>
      <c r="C110" s="30"/>
      <c r="D110" s="30"/>
      <c r="E110" s="30"/>
      <c r="F110" s="30"/>
      <c r="G110" s="30"/>
      <c r="H110" s="30"/>
    </row>
    <row r="111" spans="1:8" x14ac:dyDescent="0.25">
      <c r="A111" s="30"/>
      <c r="B111" s="30"/>
      <c r="C111" s="30"/>
      <c r="D111" s="30"/>
      <c r="E111" s="30"/>
      <c r="F111" s="30"/>
      <c r="G111" s="30"/>
      <c r="H111" s="30"/>
    </row>
    <row r="112" spans="1:8" x14ac:dyDescent="0.25">
      <c r="A112" s="30"/>
      <c r="B112" s="30"/>
      <c r="C112" s="30"/>
      <c r="D112" s="30"/>
      <c r="E112" s="30"/>
      <c r="F112" s="30"/>
      <c r="G112" s="30"/>
      <c r="H112" s="30"/>
    </row>
    <row r="113" spans="1:8" x14ac:dyDescent="0.25">
      <c r="A113" s="30"/>
      <c r="B113" s="30"/>
      <c r="C113" s="30"/>
      <c r="D113" s="30"/>
      <c r="E113" s="30"/>
      <c r="F113" s="30"/>
      <c r="G113" s="30"/>
      <c r="H113" s="30"/>
    </row>
    <row r="114" spans="1:8" x14ac:dyDescent="0.25">
      <c r="A114" s="30"/>
      <c r="B114" s="30"/>
      <c r="C114" s="30"/>
      <c r="D114" s="30"/>
      <c r="E114" s="30"/>
      <c r="F114" s="30"/>
      <c r="G114" s="30"/>
      <c r="H114" s="30"/>
    </row>
    <row r="115" spans="1:8" x14ac:dyDescent="0.25">
      <c r="A115" s="30"/>
      <c r="B115" s="30"/>
      <c r="C115" s="30"/>
      <c r="D115" s="30"/>
      <c r="E115" s="30"/>
      <c r="F115" s="30"/>
      <c r="G115" s="30"/>
      <c r="H115" s="30"/>
    </row>
    <row r="116" spans="1:8" x14ac:dyDescent="0.25">
      <c r="A116" s="30"/>
      <c r="B116" s="30"/>
      <c r="C116" s="30"/>
      <c r="D116" s="30"/>
      <c r="E116" s="30"/>
      <c r="F116" s="30"/>
      <c r="G116" s="30"/>
      <c r="H116" s="30"/>
    </row>
    <row r="117" spans="1:8" x14ac:dyDescent="0.25">
      <c r="A117" s="30"/>
      <c r="B117" s="30"/>
      <c r="C117" s="30"/>
      <c r="D117" s="30"/>
      <c r="E117" s="30"/>
      <c r="F117" s="30"/>
      <c r="G117" s="30"/>
      <c r="H117" s="30"/>
    </row>
    <row r="118" spans="1:8" x14ac:dyDescent="0.25">
      <c r="A118" s="30"/>
      <c r="B118" s="30"/>
      <c r="C118" s="30"/>
      <c r="D118" s="30"/>
      <c r="E118" s="30"/>
      <c r="F118" s="30"/>
      <c r="G118" s="30"/>
      <c r="H118" s="30"/>
    </row>
    <row r="119" spans="1:8" x14ac:dyDescent="0.25">
      <c r="A119" s="30"/>
      <c r="B119" s="30"/>
      <c r="C119" s="30"/>
      <c r="D119" s="30"/>
      <c r="E119" s="30"/>
      <c r="F119" s="30"/>
      <c r="G119" s="30"/>
      <c r="H119" s="30"/>
    </row>
    <row r="120" spans="1:8" x14ac:dyDescent="0.25">
      <c r="A120" s="30"/>
      <c r="B120" s="30"/>
      <c r="C120" s="30"/>
      <c r="D120" s="30"/>
      <c r="E120" s="30"/>
      <c r="F120" s="30"/>
      <c r="G120" s="30"/>
      <c r="H120" s="30"/>
    </row>
    <row r="121" spans="1:8" x14ac:dyDescent="0.25">
      <c r="A121" s="30"/>
      <c r="B121" s="30"/>
      <c r="C121" s="30"/>
      <c r="D121" s="30"/>
      <c r="E121" s="30"/>
      <c r="F121" s="30"/>
      <c r="G121" s="30"/>
      <c r="H121" s="30"/>
    </row>
    <row r="122" spans="1:8" x14ac:dyDescent="0.25">
      <c r="A122" s="30"/>
      <c r="B122" s="30"/>
      <c r="C122" s="30"/>
      <c r="D122" s="30"/>
      <c r="E122" s="30"/>
      <c r="F122" s="30"/>
      <c r="G122" s="30"/>
      <c r="H122" s="30"/>
    </row>
    <row r="123" spans="1:8" x14ac:dyDescent="0.25">
      <c r="A123" s="30"/>
      <c r="B123" s="30"/>
      <c r="C123" s="30"/>
      <c r="D123" s="30"/>
      <c r="E123" s="30"/>
      <c r="F123" s="30"/>
      <c r="G123" s="30"/>
      <c r="H123" s="30"/>
    </row>
    <row r="124" spans="1:8" x14ac:dyDescent="0.25">
      <c r="A124" s="30"/>
      <c r="B124" s="30"/>
      <c r="C124" s="30"/>
      <c r="D124" s="30"/>
      <c r="E124" s="30"/>
      <c r="F124" s="30"/>
      <c r="G124" s="30"/>
      <c r="H124" s="30"/>
    </row>
    <row r="125" spans="1:8" x14ac:dyDescent="0.25">
      <c r="A125" s="30"/>
      <c r="B125" s="30"/>
      <c r="C125" s="30"/>
      <c r="D125" s="30"/>
      <c r="E125" s="30"/>
      <c r="F125" s="30"/>
      <c r="G125" s="30"/>
      <c r="H125" s="30"/>
    </row>
    <row r="126" spans="1:8" x14ac:dyDescent="0.25">
      <c r="A126" s="30"/>
      <c r="B126" s="30"/>
      <c r="C126" s="30"/>
      <c r="D126" s="30"/>
      <c r="E126" s="30"/>
      <c r="F126" s="30"/>
      <c r="G126" s="30"/>
      <c r="H126" s="30"/>
    </row>
    <row r="127" spans="1:8" x14ac:dyDescent="0.25">
      <c r="A127" s="30"/>
      <c r="B127" s="30"/>
      <c r="C127" s="30"/>
      <c r="D127" s="30"/>
      <c r="E127" s="30"/>
      <c r="F127" s="30"/>
      <c r="G127" s="30"/>
      <c r="H127" s="30"/>
    </row>
    <row r="128" spans="1:8" x14ac:dyDescent="0.25">
      <c r="A128" s="30"/>
      <c r="B128" s="30"/>
      <c r="C128" s="30"/>
      <c r="D128" s="30"/>
      <c r="E128" s="30"/>
      <c r="F128" s="30"/>
      <c r="G128" s="30"/>
      <c r="H128" s="30"/>
    </row>
    <row r="129" spans="1:8" x14ac:dyDescent="0.25">
      <c r="A129" s="30"/>
      <c r="B129" s="30"/>
      <c r="C129" s="30"/>
      <c r="D129" s="30"/>
      <c r="E129" s="30"/>
      <c r="F129" s="30"/>
      <c r="G129" s="30"/>
      <c r="H129" s="30"/>
    </row>
    <row r="130" spans="1:8" x14ac:dyDescent="0.25">
      <c r="A130" s="30"/>
      <c r="B130" s="30"/>
      <c r="C130" s="30"/>
      <c r="D130" s="30"/>
      <c r="E130" s="30"/>
      <c r="F130" s="30"/>
      <c r="G130" s="30"/>
      <c r="H130" s="30"/>
    </row>
    <row r="131" spans="1:8" x14ac:dyDescent="0.25">
      <c r="A131" s="30"/>
      <c r="B131" s="30"/>
      <c r="C131" s="30"/>
      <c r="D131" s="30"/>
      <c r="E131" s="30"/>
      <c r="F131" s="30"/>
      <c r="G131" s="30"/>
      <c r="H131" s="30"/>
    </row>
    <row r="132" spans="1:8" x14ac:dyDescent="0.25">
      <c r="A132" s="30"/>
      <c r="B132" s="30"/>
      <c r="C132" s="30"/>
      <c r="D132" s="30"/>
      <c r="E132" s="30"/>
      <c r="F132" s="30"/>
      <c r="G132" s="30"/>
      <c r="H132" s="30"/>
    </row>
    <row r="133" spans="1:8" x14ac:dyDescent="0.25">
      <c r="A133" s="30"/>
      <c r="B133" s="30"/>
      <c r="C133" s="30"/>
      <c r="D133" s="30"/>
      <c r="E133" s="30"/>
      <c r="F133" s="30"/>
      <c r="G133" s="30"/>
      <c r="H133" s="30"/>
    </row>
    <row r="134" spans="1:8" x14ac:dyDescent="0.25">
      <c r="A134" s="30"/>
      <c r="B134" s="30"/>
      <c r="C134" s="30"/>
      <c r="D134" s="30"/>
      <c r="E134" s="30"/>
      <c r="F134" s="30"/>
      <c r="G134" s="30"/>
      <c r="H134" s="30"/>
    </row>
    <row r="135" spans="1:8" x14ac:dyDescent="0.25">
      <c r="A135" s="30"/>
      <c r="B135" s="30"/>
      <c r="C135" s="30"/>
      <c r="D135" s="30"/>
      <c r="E135" s="30"/>
      <c r="F135" s="30"/>
      <c r="G135" s="30"/>
      <c r="H135" s="30"/>
    </row>
    <row r="136" spans="1:8" x14ac:dyDescent="0.25">
      <c r="A136" s="30"/>
      <c r="B136" s="30"/>
      <c r="C136" s="30"/>
      <c r="D136" s="30"/>
      <c r="E136" s="30"/>
      <c r="F136" s="30"/>
      <c r="G136" s="30"/>
      <c r="H136" s="30"/>
    </row>
    <row r="137" spans="1:8" x14ac:dyDescent="0.25">
      <c r="A137" s="30"/>
      <c r="B137" s="30"/>
      <c r="C137" s="30"/>
      <c r="D137" s="30"/>
      <c r="E137" s="30"/>
      <c r="F137" s="30"/>
      <c r="G137" s="30"/>
      <c r="H137" s="30"/>
    </row>
    <row r="138" spans="1:8" x14ac:dyDescent="0.25">
      <c r="A138" s="30"/>
      <c r="B138" s="30"/>
      <c r="C138" s="30"/>
      <c r="D138" s="30"/>
      <c r="E138" s="30"/>
      <c r="F138" s="30"/>
      <c r="G138" s="30"/>
      <c r="H138" s="30"/>
    </row>
    <row r="139" spans="1:8" x14ac:dyDescent="0.25">
      <c r="A139" s="30"/>
      <c r="B139" s="30"/>
      <c r="C139" s="30"/>
      <c r="D139" s="30"/>
      <c r="E139" s="30"/>
      <c r="F139" s="30"/>
      <c r="G139" s="30"/>
      <c r="H139" s="30"/>
    </row>
    <row r="140" spans="1:8" x14ac:dyDescent="0.25">
      <c r="A140" s="30"/>
      <c r="B140" s="30"/>
      <c r="C140" s="30"/>
      <c r="D140" s="30"/>
      <c r="E140" s="30"/>
      <c r="F140" s="30"/>
      <c r="G140" s="30"/>
      <c r="H140" s="30"/>
    </row>
    <row r="141" spans="1:8" x14ac:dyDescent="0.25">
      <c r="A141" s="30"/>
      <c r="B141" s="30"/>
      <c r="C141" s="30"/>
      <c r="D141" s="30"/>
      <c r="E141" s="30"/>
      <c r="F141" s="30"/>
      <c r="G141" s="30"/>
      <c r="H141" s="30"/>
    </row>
    <row r="142" spans="1:8" x14ac:dyDescent="0.25">
      <c r="A142" s="30"/>
      <c r="B142" s="30"/>
      <c r="C142" s="30"/>
      <c r="D142" s="30"/>
      <c r="E142" s="30"/>
      <c r="F142" s="30"/>
      <c r="G142" s="30"/>
      <c r="H142" s="30"/>
    </row>
    <row r="143" spans="1:8" x14ac:dyDescent="0.25">
      <c r="A143" s="30"/>
      <c r="B143" s="30"/>
      <c r="C143" s="30"/>
      <c r="D143" s="30"/>
      <c r="E143" s="30"/>
      <c r="F143" s="30"/>
      <c r="G143" s="30"/>
      <c r="H143" s="30"/>
    </row>
    <row r="144" spans="1:8" x14ac:dyDescent="0.25">
      <c r="A144" s="30"/>
      <c r="B144" s="30"/>
      <c r="C144" s="30"/>
      <c r="D144" s="30"/>
      <c r="E144" s="30"/>
      <c r="F144" s="30"/>
      <c r="G144" s="30"/>
      <c r="H144" s="30"/>
    </row>
    <row r="145" spans="1:8" x14ac:dyDescent="0.25">
      <c r="A145" s="30"/>
      <c r="B145" s="30"/>
      <c r="C145" s="30"/>
      <c r="D145" s="30"/>
      <c r="E145" s="30"/>
      <c r="F145" s="30"/>
      <c r="G145" s="30"/>
      <c r="H145" s="30"/>
    </row>
    <row r="146" spans="1:8" x14ac:dyDescent="0.25">
      <c r="A146" s="30"/>
      <c r="B146" s="30"/>
      <c r="C146" s="30"/>
      <c r="D146" s="30"/>
      <c r="E146" s="30"/>
      <c r="F146" s="30"/>
      <c r="G146" s="30"/>
      <c r="H146" s="30"/>
    </row>
    <row r="147" spans="1:8" x14ac:dyDescent="0.25">
      <c r="A147" s="30"/>
      <c r="B147" s="30"/>
      <c r="C147" s="30"/>
      <c r="D147" s="30"/>
      <c r="E147" s="30"/>
      <c r="F147" s="30"/>
      <c r="G147" s="30"/>
      <c r="H147" s="30"/>
    </row>
    <row r="148" spans="1:8" x14ac:dyDescent="0.25">
      <c r="A148" s="30"/>
      <c r="B148" s="30"/>
      <c r="C148" s="30"/>
      <c r="D148" s="30"/>
      <c r="E148" s="30"/>
      <c r="F148" s="30"/>
      <c r="G148" s="30"/>
      <c r="H148" s="30"/>
    </row>
    <row r="149" spans="1:8" x14ac:dyDescent="0.25">
      <c r="A149" s="30"/>
      <c r="B149" s="30"/>
      <c r="C149" s="30"/>
      <c r="D149" s="30"/>
      <c r="E149" s="30"/>
      <c r="F149" s="30"/>
      <c r="G149" s="30"/>
      <c r="H149" s="30"/>
    </row>
    <row r="150" spans="1:8" x14ac:dyDescent="0.25">
      <c r="A150" s="30"/>
      <c r="B150" s="30"/>
      <c r="C150" s="30"/>
      <c r="D150" s="30"/>
      <c r="E150" s="30"/>
      <c r="F150" s="30"/>
      <c r="G150" s="30"/>
      <c r="H150" s="30"/>
    </row>
    <row r="151" spans="1:8" x14ac:dyDescent="0.25">
      <c r="A151" s="30"/>
      <c r="B151" s="30"/>
      <c r="C151" s="30"/>
      <c r="D151" s="30"/>
      <c r="E151" s="30"/>
      <c r="F151" s="30"/>
      <c r="G151" s="30"/>
      <c r="H151" s="30"/>
    </row>
    <row r="152" spans="1:8" x14ac:dyDescent="0.25">
      <c r="A152" s="30"/>
      <c r="B152" s="30"/>
      <c r="C152" s="30"/>
      <c r="D152" s="30"/>
      <c r="E152" s="30"/>
      <c r="F152" s="30"/>
      <c r="G152" s="30"/>
      <c r="H152" s="30"/>
    </row>
    <row r="153" spans="1:8" x14ac:dyDescent="0.25">
      <c r="A153" s="30"/>
      <c r="B153" s="30"/>
      <c r="C153" s="30"/>
      <c r="D153" s="30"/>
      <c r="E153" s="30"/>
      <c r="F153" s="30"/>
      <c r="G153" s="30"/>
      <c r="H153" s="30"/>
    </row>
    <row r="154" spans="1:8" x14ac:dyDescent="0.25">
      <c r="A154" s="30"/>
      <c r="B154" s="30"/>
      <c r="C154" s="30"/>
      <c r="D154" s="30"/>
      <c r="E154" s="30"/>
      <c r="F154" s="30"/>
      <c r="G154" s="30"/>
      <c r="H154" s="30"/>
    </row>
    <row r="155" spans="1:8" x14ac:dyDescent="0.25">
      <c r="A155" s="30"/>
      <c r="B155" s="30"/>
      <c r="C155" s="30"/>
      <c r="D155" s="30"/>
      <c r="E155" s="30"/>
      <c r="F155" s="30"/>
      <c r="G155" s="30"/>
      <c r="H155" s="30"/>
    </row>
    <row r="156" spans="1:8" x14ac:dyDescent="0.25">
      <c r="A156" s="30"/>
      <c r="B156" s="30"/>
      <c r="C156" s="30"/>
      <c r="D156" s="30"/>
      <c r="E156" s="30"/>
      <c r="F156" s="30"/>
      <c r="G156" s="30"/>
      <c r="H156" s="30"/>
    </row>
    <row r="157" spans="1:8" x14ac:dyDescent="0.25">
      <c r="A157" s="30"/>
      <c r="B157" s="30"/>
      <c r="C157" s="30"/>
      <c r="D157" s="30"/>
      <c r="E157" s="30"/>
      <c r="F157" s="30"/>
      <c r="G157" s="30"/>
      <c r="H157" s="30"/>
    </row>
    <row r="158" spans="1:8" x14ac:dyDescent="0.25">
      <c r="A158" s="30"/>
      <c r="B158" s="30"/>
      <c r="C158" s="30"/>
      <c r="D158" s="30"/>
      <c r="E158" s="30"/>
      <c r="F158" s="30"/>
      <c r="G158" s="30"/>
      <c r="H158" s="30"/>
    </row>
    <row r="159" spans="1:8" x14ac:dyDescent="0.25">
      <c r="A159" s="30"/>
      <c r="B159" s="30"/>
      <c r="C159" s="30"/>
      <c r="D159" s="30"/>
      <c r="E159" s="30"/>
      <c r="F159" s="30"/>
      <c r="G159" s="30"/>
      <c r="H159" s="30"/>
    </row>
    <row r="160" spans="1:8" x14ac:dyDescent="0.25">
      <c r="A160" s="30"/>
      <c r="B160" s="30"/>
      <c r="C160" s="30"/>
      <c r="D160" s="30"/>
      <c r="E160" s="30"/>
      <c r="F160" s="30"/>
      <c r="G160" s="30"/>
      <c r="H160" s="30"/>
    </row>
    <row r="161" spans="1:8" x14ac:dyDescent="0.25">
      <c r="A161" s="30"/>
      <c r="B161" s="30"/>
      <c r="C161" s="30"/>
      <c r="D161" s="30"/>
      <c r="E161" s="30"/>
      <c r="F161" s="30"/>
      <c r="G161" s="30"/>
      <c r="H161" s="30"/>
    </row>
    <row r="162" spans="1:8" x14ac:dyDescent="0.25">
      <c r="A162" s="30"/>
      <c r="B162" s="30"/>
      <c r="C162" s="30"/>
      <c r="D162" s="30"/>
      <c r="E162" s="30"/>
      <c r="F162" s="30"/>
      <c r="G162" s="30"/>
      <c r="H162" s="30"/>
    </row>
    <row r="163" spans="1:8" x14ac:dyDescent="0.25">
      <c r="A163" s="30"/>
      <c r="B163" s="30"/>
      <c r="C163" s="30"/>
      <c r="D163" s="30"/>
      <c r="E163" s="30"/>
      <c r="F163" s="30"/>
      <c r="G163" s="30"/>
      <c r="H163" s="30"/>
    </row>
    <row r="164" spans="1:8" x14ac:dyDescent="0.25">
      <c r="A164" s="30"/>
      <c r="B164" s="30"/>
      <c r="C164" s="30"/>
      <c r="D164" s="30"/>
      <c r="E164" s="30"/>
      <c r="F164" s="30"/>
      <c r="G164" s="30"/>
      <c r="H164" s="30"/>
    </row>
    <row r="165" spans="1:8" x14ac:dyDescent="0.25">
      <c r="A165" s="30"/>
      <c r="B165" s="30"/>
      <c r="C165" s="30"/>
      <c r="D165" s="30"/>
      <c r="E165" s="30"/>
      <c r="F165" s="30"/>
      <c r="G165" s="30"/>
      <c r="H165" s="30"/>
    </row>
    <row r="166" spans="1:8" x14ac:dyDescent="0.25">
      <c r="A166" s="30"/>
      <c r="B166" s="30"/>
      <c r="C166" s="30"/>
      <c r="D166" s="30"/>
      <c r="E166" s="30"/>
      <c r="F166" s="30"/>
      <c r="G166" s="30"/>
      <c r="H166" s="30"/>
    </row>
    <row r="167" spans="1:8" x14ac:dyDescent="0.25">
      <c r="A167" s="30"/>
      <c r="B167" s="30"/>
      <c r="C167" s="30"/>
      <c r="D167" s="30"/>
      <c r="E167" s="30"/>
      <c r="F167" s="30"/>
      <c r="G167" s="30"/>
      <c r="H167" s="30"/>
    </row>
    <row r="168" spans="1:8" x14ac:dyDescent="0.25">
      <c r="A168" s="30"/>
      <c r="B168" s="30"/>
      <c r="C168" s="30"/>
      <c r="D168" s="30"/>
      <c r="E168" s="30"/>
      <c r="F168" s="30"/>
      <c r="G168" s="30"/>
      <c r="H168" s="30"/>
    </row>
    <row r="169" spans="1:8" x14ac:dyDescent="0.25">
      <c r="A169" s="30"/>
      <c r="B169" s="30"/>
      <c r="C169" s="30"/>
      <c r="D169" s="30"/>
      <c r="E169" s="30"/>
      <c r="F169" s="30"/>
      <c r="G169" s="30"/>
      <c r="H169" s="30"/>
    </row>
    <row r="170" spans="1:8" x14ac:dyDescent="0.25">
      <c r="A170" s="30"/>
      <c r="B170" s="30"/>
      <c r="C170" s="30"/>
      <c r="D170" s="30"/>
      <c r="E170" s="30"/>
      <c r="F170" s="30"/>
      <c r="G170" s="30"/>
      <c r="H170" s="30"/>
    </row>
    <row r="171" spans="1:8" x14ac:dyDescent="0.25">
      <c r="A171" s="30"/>
      <c r="B171" s="30"/>
      <c r="C171" s="30"/>
      <c r="D171" s="30"/>
      <c r="E171" s="30"/>
      <c r="F171" s="30"/>
      <c r="G171" s="30"/>
      <c r="H171" s="30"/>
    </row>
    <row r="172" spans="1:8" x14ac:dyDescent="0.25">
      <c r="A172" s="30"/>
      <c r="B172" s="30"/>
      <c r="C172" s="30"/>
      <c r="D172" s="30"/>
      <c r="E172" s="30"/>
      <c r="F172" s="30"/>
      <c r="G172" s="30"/>
      <c r="H172" s="30"/>
    </row>
    <row r="173" spans="1:8" x14ac:dyDescent="0.25">
      <c r="A173" s="30"/>
      <c r="B173" s="30"/>
      <c r="C173" s="30"/>
      <c r="D173" s="30"/>
      <c r="E173" s="30"/>
      <c r="F173" s="30"/>
      <c r="G173" s="30"/>
      <c r="H173" s="30"/>
    </row>
    <row r="174" spans="1:8" x14ac:dyDescent="0.25">
      <c r="A174" s="30"/>
      <c r="B174" s="30"/>
      <c r="C174" s="30"/>
      <c r="D174" s="30"/>
      <c r="E174" s="30"/>
      <c r="F174" s="30"/>
      <c r="G174" s="30"/>
      <c r="H174" s="30"/>
    </row>
    <row r="175" spans="1:8" x14ac:dyDescent="0.25">
      <c r="A175" s="30"/>
      <c r="B175" s="30"/>
      <c r="C175" s="30"/>
      <c r="D175" s="30"/>
      <c r="E175" s="30"/>
      <c r="F175" s="30"/>
      <c r="G175" s="30"/>
      <c r="H175" s="30"/>
    </row>
    <row r="176" spans="1:8" x14ac:dyDescent="0.25">
      <c r="A176" s="30"/>
      <c r="B176" s="30"/>
      <c r="C176" s="30"/>
      <c r="D176" s="30"/>
      <c r="E176" s="30"/>
      <c r="F176" s="30"/>
      <c r="G176" s="30"/>
      <c r="H176" s="30"/>
    </row>
    <row r="177" spans="1:8" x14ac:dyDescent="0.25">
      <c r="A177" s="30"/>
      <c r="B177" s="30"/>
      <c r="C177" s="30"/>
      <c r="D177" s="30"/>
      <c r="E177" s="30"/>
      <c r="F177" s="30"/>
      <c r="G177" s="30"/>
      <c r="H177" s="30"/>
    </row>
    <row r="178" spans="1:8" x14ac:dyDescent="0.25">
      <c r="A178" s="30"/>
      <c r="B178" s="30"/>
      <c r="C178" s="30"/>
      <c r="D178" s="30"/>
      <c r="E178" s="30"/>
      <c r="F178" s="30"/>
      <c r="G178" s="30"/>
      <c r="H178" s="30"/>
    </row>
    <row r="179" spans="1:8" x14ac:dyDescent="0.25">
      <c r="A179" s="30"/>
      <c r="B179" s="30"/>
      <c r="C179" s="30"/>
      <c r="D179" s="30"/>
      <c r="E179" s="30"/>
      <c r="F179" s="30"/>
      <c r="G179" s="30"/>
      <c r="H179" s="30"/>
    </row>
    <row r="180" spans="1:8" x14ac:dyDescent="0.25">
      <c r="A180" s="30"/>
      <c r="B180" s="30"/>
      <c r="C180" s="30"/>
      <c r="D180" s="30"/>
      <c r="E180" s="30"/>
      <c r="F180" s="30"/>
      <c r="G180" s="30"/>
      <c r="H180" s="30"/>
    </row>
    <row r="181" spans="1:8" x14ac:dyDescent="0.25">
      <c r="A181" s="30"/>
      <c r="B181" s="30"/>
      <c r="C181" s="30"/>
      <c r="D181" s="30"/>
      <c r="E181" s="30"/>
      <c r="F181" s="30"/>
      <c r="G181" s="30"/>
      <c r="H181" s="30"/>
    </row>
    <row r="182" spans="1:8" x14ac:dyDescent="0.25">
      <c r="A182" s="30"/>
      <c r="B182" s="30"/>
      <c r="C182" s="30"/>
      <c r="D182" s="30"/>
      <c r="E182" s="30"/>
      <c r="F182" s="30"/>
      <c r="G182" s="30"/>
      <c r="H182" s="30"/>
    </row>
    <row r="183" spans="1:8" x14ac:dyDescent="0.25">
      <c r="A183" s="30"/>
      <c r="B183" s="30"/>
      <c r="C183" s="30"/>
      <c r="D183" s="30"/>
      <c r="E183" s="30"/>
      <c r="F183" s="30"/>
      <c r="G183" s="30"/>
      <c r="H183" s="30"/>
    </row>
    <row r="184" spans="1:8" x14ac:dyDescent="0.25">
      <c r="A184" s="30"/>
      <c r="B184" s="30"/>
      <c r="C184" s="30"/>
      <c r="D184" s="30"/>
      <c r="E184" s="30"/>
      <c r="F184" s="30"/>
      <c r="G184" s="30"/>
      <c r="H184" s="30"/>
    </row>
    <row r="185" spans="1:8" x14ac:dyDescent="0.25">
      <c r="A185" s="30"/>
      <c r="B185" s="30"/>
      <c r="C185" s="30"/>
      <c r="D185" s="30"/>
      <c r="E185" s="30"/>
      <c r="F185" s="30"/>
      <c r="G185" s="30"/>
      <c r="H185" s="30"/>
    </row>
    <row r="186" spans="1:8" x14ac:dyDescent="0.25">
      <c r="A186" s="30"/>
      <c r="B186" s="30"/>
      <c r="C186" s="30"/>
      <c r="D186" s="30"/>
      <c r="E186" s="30"/>
      <c r="F186" s="30"/>
      <c r="G186" s="30"/>
      <c r="H186" s="30"/>
    </row>
    <row r="187" spans="1:8" x14ac:dyDescent="0.25">
      <c r="A187" s="30"/>
      <c r="B187" s="30"/>
      <c r="C187" s="30"/>
      <c r="D187" s="30"/>
      <c r="E187" s="30"/>
      <c r="F187" s="30"/>
      <c r="G187" s="30"/>
      <c r="H187" s="30"/>
    </row>
    <row r="188" spans="1:8" x14ac:dyDescent="0.25">
      <c r="A188" s="30"/>
      <c r="B188" s="30"/>
      <c r="C188" s="30"/>
      <c r="D188" s="30"/>
      <c r="E188" s="30"/>
      <c r="F188" s="30"/>
      <c r="G188" s="30"/>
      <c r="H188" s="30"/>
    </row>
    <row r="189" spans="1:8" x14ac:dyDescent="0.25">
      <c r="A189" s="30"/>
      <c r="B189" s="30"/>
      <c r="C189" s="30"/>
      <c r="D189" s="30"/>
      <c r="E189" s="30"/>
      <c r="F189" s="30"/>
      <c r="G189" s="30"/>
      <c r="H189" s="30"/>
    </row>
    <row r="190" spans="1:8" x14ac:dyDescent="0.25">
      <c r="A190" s="30"/>
      <c r="B190" s="30"/>
      <c r="C190" s="30"/>
      <c r="D190" s="30"/>
      <c r="E190" s="30"/>
      <c r="F190" s="30"/>
      <c r="G190" s="30"/>
      <c r="H190" s="30"/>
    </row>
    <row r="191" spans="1:8" x14ac:dyDescent="0.25">
      <c r="A191" s="30"/>
      <c r="B191" s="30"/>
      <c r="C191" s="30"/>
      <c r="D191" s="30"/>
      <c r="E191" s="30"/>
      <c r="F191" s="30"/>
      <c r="G191" s="30"/>
      <c r="H191" s="30"/>
    </row>
    <row r="192" spans="1:8" x14ac:dyDescent="0.25">
      <c r="A192" s="30"/>
      <c r="B192" s="30"/>
      <c r="C192" s="30"/>
      <c r="D192" s="30"/>
      <c r="E192" s="30"/>
      <c r="F192" s="30"/>
      <c r="G192" s="30"/>
      <c r="H192" s="30"/>
    </row>
    <row r="193" spans="1:8" x14ac:dyDescent="0.25">
      <c r="A193" s="30"/>
      <c r="B193" s="30"/>
      <c r="C193" s="30"/>
      <c r="D193" s="30"/>
      <c r="E193" s="30"/>
      <c r="F193" s="30"/>
      <c r="G193" s="30"/>
      <c r="H193" s="30"/>
    </row>
    <row r="194" spans="1:8" x14ac:dyDescent="0.25">
      <c r="A194" s="30"/>
      <c r="B194" s="30"/>
      <c r="C194" s="30"/>
      <c r="D194" s="30"/>
      <c r="E194" s="30"/>
      <c r="F194" s="30"/>
      <c r="G194" s="30"/>
      <c r="H194" s="30"/>
    </row>
    <row r="195" spans="1:8" x14ac:dyDescent="0.25">
      <c r="A195" s="30"/>
      <c r="B195" s="30"/>
      <c r="C195" s="30"/>
      <c r="D195" s="30"/>
      <c r="E195" s="30"/>
      <c r="F195" s="30"/>
      <c r="G195" s="30"/>
      <c r="H195" s="30"/>
    </row>
    <row r="196" spans="1:8" x14ac:dyDescent="0.25">
      <c r="A196" s="30"/>
      <c r="B196" s="30"/>
      <c r="C196" s="30"/>
      <c r="D196" s="30"/>
      <c r="E196" s="30"/>
      <c r="F196" s="30"/>
      <c r="G196" s="30"/>
      <c r="H196" s="30"/>
    </row>
    <row r="197" spans="1:8" x14ac:dyDescent="0.25">
      <c r="A197" s="30"/>
      <c r="B197" s="30"/>
      <c r="C197" s="30"/>
      <c r="D197" s="30"/>
      <c r="E197" s="30"/>
      <c r="F197" s="30"/>
      <c r="G197" s="30"/>
      <c r="H197" s="30"/>
    </row>
    <row r="198" spans="1:8" x14ac:dyDescent="0.25">
      <c r="A198" s="30"/>
      <c r="B198" s="30"/>
      <c r="C198" s="30"/>
      <c r="D198" s="30"/>
      <c r="E198" s="30"/>
      <c r="F198" s="30"/>
      <c r="G198" s="30"/>
      <c r="H198" s="30"/>
    </row>
    <row r="199" spans="1:8" x14ac:dyDescent="0.25">
      <c r="A199" s="30"/>
      <c r="B199" s="30"/>
      <c r="C199" s="30"/>
      <c r="D199" s="30"/>
      <c r="E199" s="30"/>
      <c r="F199" s="30"/>
      <c r="G199" s="30"/>
      <c r="H199" s="30"/>
    </row>
    <row r="200" spans="1:8" x14ac:dyDescent="0.25">
      <c r="A200" s="30"/>
      <c r="B200" s="30"/>
      <c r="C200" s="30"/>
      <c r="D200" s="30"/>
      <c r="E200" s="30"/>
      <c r="F200" s="30"/>
      <c r="G200" s="30"/>
      <c r="H200" s="30"/>
    </row>
    <row r="201" spans="1:8" x14ac:dyDescent="0.25">
      <c r="A201" s="30"/>
      <c r="B201" s="30"/>
      <c r="C201" s="30"/>
      <c r="D201" s="30"/>
      <c r="E201" s="30"/>
      <c r="F201" s="30"/>
      <c r="G201" s="30"/>
      <c r="H201" s="30"/>
    </row>
    <row r="202" spans="1:8" x14ac:dyDescent="0.25">
      <c r="A202" s="30"/>
      <c r="B202" s="30"/>
      <c r="C202" s="30"/>
      <c r="D202" s="30"/>
      <c r="E202" s="30"/>
      <c r="F202" s="30"/>
      <c r="G202" s="30"/>
      <c r="H202" s="30"/>
    </row>
    <row r="203" spans="1:8" x14ac:dyDescent="0.25">
      <c r="A203" s="30"/>
      <c r="B203" s="30"/>
      <c r="C203" s="30"/>
      <c r="D203" s="30"/>
      <c r="E203" s="30"/>
      <c r="F203" s="30"/>
      <c r="G203" s="30"/>
      <c r="H203" s="30"/>
    </row>
    <row r="204" spans="1:8" x14ac:dyDescent="0.25">
      <c r="A204" s="30"/>
      <c r="B204" s="30"/>
      <c r="C204" s="30"/>
      <c r="D204" s="30"/>
      <c r="E204" s="30"/>
      <c r="F204" s="30"/>
      <c r="G204" s="30"/>
      <c r="H204" s="30"/>
    </row>
    <row r="205" spans="1:8" x14ac:dyDescent="0.25">
      <c r="A205" s="30"/>
      <c r="B205" s="30"/>
      <c r="C205" s="30"/>
      <c r="D205" s="30"/>
      <c r="E205" s="30"/>
      <c r="F205" s="30"/>
      <c r="G205" s="30"/>
      <c r="H205" s="30"/>
    </row>
    <row r="206" spans="1:8" x14ac:dyDescent="0.25">
      <c r="A206" s="30"/>
      <c r="B206" s="30"/>
      <c r="C206" s="30"/>
      <c r="D206" s="30"/>
      <c r="E206" s="30"/>
      <c r="F206" s="30"/>
      <c r="G206" s="30"/>
      <c r="H206" s="30"/>
    </row>
    <row r="207" spans="1:8" x14ac:dyDescent="0.25">
      <c r="A207" s="30"/>
      <c r="B207" s="30"/>
      <c r="C207" s="30"/>
      <c r="D207" s="30"/>
      <c r="E207" s="30"/>
      <c r="F207" s="30"/>
      <c r="G207" s="30"/>
      <c r="H207" s="30"/>
    </row>
    <row r="208" spans="1:8" x14ac:dyDescent="0.25">
      <c r="A208" s="30"/>
      <c r="B208" s="30"/>
      <c r="C208" s="30"/>
      <c r="D208" s="30"/>
      <c r="E208" s="30"/>
      <c r="F208" s="30"/>
      <c r="G208" s="30"/>
      <c r="H208" s="30"/>
    </row>
    <row r="209" spans="1:8" x14ac:dyDescent="0.25">
      <c r="A209" s="30"/>
      <c r="B209" s="30"/>
      <c r="C209" s="30"/>
      <c r="D209" s="30"/>
      <c r="E209" s="30"/>
      <c r="F209" s="30"/>
      <c r="G209" s="30"/>
      <c r="H209" s="30"/>
    </row>
    <row r="210" spans="1:8" x14ac:dyDescent="0.25">
      <c r="A210" s="30"/>
      <c r="B210" s="30"/>
      <c r="C210" s="30"/>
      <c r="D210" s="30"/>
      <c r="E210" s="30"/>
      <c r="F210" s="30"/>
      <c r="G210" s="30"/>
      <c r="H210" s="30"/>
    </row>
    <row r="211" spans="1:8" x14ac:dyDescent="0.25">
      <c r="A211" s="30"/>
      <c r="B211" s="30"/>
      <c r="C211" s="30"/>
      <c r="D211" s="30"/>
      <c r="E211" s="30"/>
      <c r="F211" s="30"/>
      <c r="G211" s="30"/>
      <c r="H211" s="30"/>
    </row>
    <row r="212" spans="1:8" x14ac:dyDescent="0.25">
      <c r="A212" s="30"/>
      <c r="B212" s="30"/>
      <c r="C212" s="30"/>
      <c r="D212" s="30"/>
      <c r="E212" s="30"/>
      <c r="F212" s="30"/>
      <c r="G212" s="30"/>
      <c r="H212" s="30"/>
    </row>
    <row r="213" spans="1:8" x14ac:dyDescent="0.25">
      <c r="A213" s="30"/>
      <c r="B213" s="30"/>
      <c r="C213" s="30"/>
      <c r="D213" s="30"/>
      <c r="E213" s="30"/>
      <c r="F213" s="30"/>
      <c r="G213" s="30"/>
      <c r="H213" s="30"/>
    </row>
    <row r="214" spans="1:8" x14ac:dyDescent="0.25">
      <c r="A214" s="30"/>
      <c r="B214" s="30"/>
      <c r="C214" s="30"/>
      <c r="D214" s="30"/>
      <c r="E214" s="30"/>
      <c r="F214" s="30"/>
      <c r="G214" s="30"/>
      <c r="H214" s="30"/>
    </row>
    <row r="215" spans="1:8" x14ac:dyDescent="0.25">
      <c r="A215" s="30"/>
      <c r="B215" s="30"/>
      <c r="C215" s="30"/>
      <c r="D215" s="30"/>
      <c r="E215" s="30"/>
      <c r="F215" s="30"/>
      <c r="G215" s="30"/>
      <c r="H215" s="30"/>
    </row>
    <row r="216" spans="1:8" x14ac:dyDescent="0.25">
      <c r="A216" s="30"/>
      <c r="B216" s="30"/>
      <c r="C216" s="30"/>
      <c r="D216" s="30"/>
      <c r="E216" s="30"/>
      <c r="F216" s="30"/>
      <c r="G216" s="30"/>
      <c r="H216" s="30"/>
    </row>
    <row r="217" spans="1:8" x14ac:dyDescent="0.25">
      <c r="A217" s="30"/>
      <c r="B217" s="30"/>
      <c r="C217" s="30"/>
      <c r="D217" s="30"/>
      <c r="E217" s="30"/>
      <c r="F217" s="30"/>
      <c r="G217" s="30"/>
      <c r="H217" s="30"/>
    </row>
    <row r="218" spans="1:8" x14ac:dyDescent="0.25">
      <c r="A218" s="30"/>
      <c r="B218" s="30"/>
      <c r="C218" s="30"/>
      <c r="D218" s="30"/>
      <c r="E218" s="30"/>
      <c r="F218" s="30"/>
      <c r="G218" s="30"/>
      <c r="H218" s="30"/>
    </row>
    <row r="219" spans="1:8" x14ac:dyDescent="0.25">
      <c r="A219" s="30"/>
      <c r="B219" s="30"/>
      <c r="C219" s="30"/>
      <c r="D219" s="30"/>
      <c r="E219" s="30"/>
      <c r="F219" s="30"/>
      <c r="G219" s="30"/>
      <c r="H219" s="30"/>
    </row>
    <row r="220" spans="1:8" x14ac:dyDescent="0.25">
      <c r="A220" s="30"/>
      <c r="B220" s="30"/>
      <c r="C220" s="30"/>
      <c r="D220" s="30"/>
      <c r="E220" s="30"/>
      <c r="F220" s="30"/>
      <c r="G220" s="30"/>
      <c r="H220" s="30"/>
    </row>
    <row r="221" spans="1:8" x14ac:dyDescent="0.25">
      <c r="A221" s="30"/>
      <c r="B221" s="30"/>
      <c r="C221" s="30"/>
      <c r="D221" s="30"/>
      <c r="E221" s="30"/>
      <c r="F221" s="30"/>
      <c r="G221" s="30"/>
      <c r="H221" s="30"/>
    </row>
    <row r="222" spans="1:8" x14ac:dyDescent="0.25">
      <c r="A222" s="30"/>
      <c r="B222" s="30"/>
      <c r="C222" s="30"/>
      <c r="D222" s="30"/>
      <c r="E222" s="30"/>
      <c r="F222" s="30"/>
      <c r="G222" s="30"/>
      <c r="H222" s="30"/>
    </row>
    <row r="223" spans="1:8" x14ac:dyDescent="0.25">
      <c r="A223" s="30"/>
      <c r="B223" s="30"/>
      <c r="C223" s="30"/>
      <c r="D223" s="30"/>
      <c r="E223" s="30"/>
      <c r="F223" s="30"/>
      <c r="G223" s="30"/>
      <c r="H223" s="30"/>
    </row>
    <row r="224" spans="1:8" x14ac:dyDescent="0.25">
      <c r="A224" s="30"/>
      <c r="B224" s="30"/>
      <c r="C224" s="30"/>
      <c r="D224" s="30"/>
      <c r="E224" s="30"/>
      <c r="F224" s="30"/>
      <c r="G224" s="30"/>
      <c r="H224" s="30"/>
    </row>
    <row r="225" spans="1:8" x14ac:dyDescent="0.25">
      <c r="A225" s="30"/>
      <c r="B225" s="30"/>
      <c r="C225" s="30"/>
      <c r="D225" s="30"/>
      <c r="E225" s="30"/>
      <c r="F225" s="30"/>
      <c r="G225" s="30"/>
      <c r="H225" s="30"/>
    </row>
    <row r="226" spans="1:8" x14ac:dyDescent="0.25">
      <c r="A226" s="30"/>
      <c r="B226" s="30"/>
      <c r="C226" s="30"/>
      <c r="D226" s="30"/>
      <c r="E226" s="30"/>
      <c r="F226" s="30"/>
      <c r="G226" s="30"/>
      <c r="H226" s="30"/>
    </row>
    <row r="227" spans="1:8" x14ac:dyDescent="0.25">
      <c r="A227" s="30"/>
      <c r="B227" s="30"/>
      <c r="C227" s="30"/>
      <c r="D227" s="30"/>
      <c r="E227" s="30"/>
      <c r="F227" s="30"/>
      <c r="G227" s="30"/>
      <c r="H227" s="30"/>
    </row>
    <row r="228" spans="1:8" x14ac:dyDescent="0.25">
      <c r="A228" s="30"/>
      <c r="B228" s="30"/>
      <c r="C228" s="30"/>
      <c r="D228" s="30"/>
      <c r="E228" s="30"/>
      <c r="F228" s="30"/>
      <c r="G228" s="30"/>
      <c r="H228" s="30"/>
    </row>
    <row r="229" spans="1:8" x14ac:dyDescent="0.25">
      <c r="A229" s="30"/>
      <c r="B229" s="30"/>
      <c r="C229" s="30"/>
      <c r="D229" s="30"/>
      <c r="E229" s="30"/>
      <c r="F229" s="30"/>
      <c r="G229" s="30"/>
      <c r="H229" s="30"/>
    </row>
    <row r="230" spans="1:8" x14ac:dyDescent="0.25">
      <c r="A230" s="30"/>
      <c r="B230" s="30"/>
      <c r="C230" s="30"/>
      <c r="D230" s="30"/>
      <c r="E230" s="30"/>
      <c r="F230" s="30"/>
      <c r="G230" s="30"/>
      <c r="H230" s="30"/>
    </row>
    <row r="231" spans="1:8" x14ac:dyDescent="0.25">
      <c r="A231" s="30"/>
      <c r="B231" s="30"/>
      <c r="C231" s="30"/>
      <c r="D231" s="30"/>
      <c r="E231" s="30"/>
      <c r="F231" s="30"/>
      <c r="G231" s="30"/>
      <c r="H231" s="30"/>
    </row>
    <row r="232" spans="1:8" x14ac:dyDescent="0.25">
      <c r="A232" s="30"/>
      <c r="B232" s="30"/>
      <c r="C232" s="30"/>
      <c r="D232" s="30"/>
      <c r="E232" s="30"/>
      <c r="F232" s="30"/>
      <c r="G232" s="30"/>
      <c r="H232" s="30"/>
    </row>
    <row r="233" spans="1:8" x14ac:dyDescent="0.25">
      <c r="A233" s="30"/>
      <c r="B233" s="30"/>
      <c r="C233" s="30"/>
      <c r="D233" s="30"/>
      <c r="E233" s="30"/>
      <c r="F233" s="30"/>
      <c r="G233" s="30"/>
      <c r="H233" s="30"/>
    </row>
    <row r="234" spans="1:8" x14ac:dyDescent="0.25">
      <c r="A234" s="30"/>
      <c r="B234" s="30"/>
      <c r="C234" s="30"/>
      <c r="D234" s="30"/>
      <c r="E234" s="30"/>
      <c r="F234" s="30"/>
      <c r="G234" s="30"/>
      <c r="H234" s="30"/>
    </row>
    <row r="235" spans="1:8" x14ac:dyDescent="0.25">
      <c r="A235" s="30"/>
      <c r="B235" s="30"/>
      <c r="C235" s="30"/>
      <c r="D235" s="30"/>
      <c r="E235" s="30"/>
      <c r="F235" s="30"/>
      <c r="G235" s="30"/>
      <c r="H235" s="30"/>
    </row>
    <row r="236" spans="1:8" x14ac:dyDescent="0.25">
      <c r="A236" s="30"/>
      <c r="B236" s="30"/>
      <c r="C236" s="30"/>
      <c r="D236" s="30"/>
      <c r="E236" s="30"/>
      <c r="F236" s="30"/>
      <c r="G236" s="30"/>
      <c r="H236" s="30"/>
    </row>
    <row r="237" spans="1:8" x14ac:dyDescent="0.25">
      <c r="A237" s="30"/>
      <c r="B237" s="30"/>
      <c r="C237" s="30"/>
      <c r="D237" s="30"/>
      <c r="E237" s="30"/>
      <c r="F237" s="30"/>
      <c r="G237" s="30"/>
      <c r="H237" s="30"/>
    </row>
    <row r="238" spans="1:8" x14ac:dyDescent="0.25">
      <c r="A238" s="30"/>
      <c r="B238" s="30"/>
      <c r="C238" s="30"/>
      <c r="D238" s="30"/>
      <c r="E238" s="30"/>
      <c r="F238" s="30"/>
      <c r="G238" s="30"/>
      <c r="H238" s="30"/>
    </row>
    <row r="239" spans="1:8" x14ac:dyDescent="0.25">
      <c r="A239" s="30"/>
      <c r="B239" s="30"/>
      <c r="C239" s="30"/>
      <c r="D239" s="30"/>
      <c r="E239" s="30"/>
      <c r="F239" s="30"/>
      <c r="G239" s="30"/>
      <c r="H239" s="30"/>
    </row>
    <row r="240" spans="1:8" x14ac:dyDescent="0.25">
      <c r="A240" s="30"/>
      <c r="B240" s="30"/>
      <c r="C240" s="30"/>
      <c r="D240" s="30"/>
      <c r="E240" s="30"/>
      <c r="F240" s="30"/>
      <c r="G240" s="30"/>
      <c r="H240" s="30"/>
    </row>
    <row r="241" spans="1:8" x14ac:dyDescent="0.25">
      <c r="A241" s="30"/>
      <c r="B241" s="30"/>
      <c r="C241" s="30"/>
      <c r="D241" s="30"/>
      <c r="E241" s="30"/>
      <c r="F241" s="30"/>
      <c r="G241" s="30"/>
      <c r="H241" s="30"/>
    </row>
    <row r="242" spans="1:8" x14ac:dyDescent="0.25">
      <c r="A242" s="30"/>
      <c r="B242" s="30"/>
      <c r="C242" s="30"/>
      <c r="D242" s="30"/>
      <c r="E242" s="30"/>
      <c r="F242" s="30"/>
      <c r="G242" s="30"/>
      <c r="H242" s="30"/>
    </row>
    <row r="243" spans="1:8" x14ac:dyDescent="0.25">
      <c r="A243" s="30"/>
      <c r="B243" s="30"/>
      <c r="C243" s="30"/>
      <c r="D243" s="30"/>
      <c r="E243" s="30"/>
      <c r="F243" s="30"/>
      <c r="G243" s="30"/>
      <c r="H243" s="30"/>
    </row>
    <row r="244" spans="1:8" x14ac:dyDescent="0.25">
      <c r="A244" s="30"/>
      <c r="B244" s="30"/>
      <c r="C244" s="30"/>
      <c r="D244" s="30"/>
      <c r="E244" s="30"/>
      <c r="F244" s="30"/>
      <c r="G244" s="30"/>
      <c r="H244" s="30"/>
    </row>
    <row r="245" spans="1:8" x14ac:dyDescent="0.25">
      <c r="A245" s="30"/>
      <c r="B245" s="30"/>
      <c r="C245" s="30"/>
      <c r="D245" s="30"/>
      <c r="E245" s="30"/>
      <c r="F245" s="30"/>
      <c r="G245" s="30"/>
      <c r="H245" s="30"/>
    </row>
    <row r="246" spans="1:8" x14ac:dyDescent="0.25">
      <c r="A246" s="30"/>
      <c r="B246" s="30"/>
      <c r="C246" s="30"/>
      <c r="D246" s="30"/>
      <c r="E246" s="30"/>
      <c r="F246" s="30"/>
      <c r="G246" s="30"/>
      <c r="H246" s="30"/>
    </row>
    <row r="247" spans="1:8" x14ac:dyDescent="0.25">
      <c r="A247" s="30"/>
      <c r="B247" s="30"/>
      <c r="C247" s="30"/>
      <c r="D247" s="30"/>
      <c r="E247" s="30"/>
      <c r="F247" s="30"/>
      <c r="G247" s="30"/>
      <c r="H247" s="30"/>
    </row>
    <row r="248" spans="1:8" x14ac:dyDescent="0.25">
      <c r="A248" s="30"/>
      <c r="B248" s="30"/>
      <c r="C248" s="30"/>
      <c r="D248" s="30"/>
      <c r="E248" s="30"/>
      <c r="F248" s="30"/>
      <c r="G248" s="30"/>
      <c r="H248" s="30"/>
    </row>
    <row r="249" spans="1:8" x14ac:dyDescent="0.25">
      <c r="A249" s="30"/>
      <c r="B249" s="30"/>
      <c r="C249" s="30"/>
      <c r="D249" s="30"/>
      <c r="E249" s="30"/>
      <c r="F249" s="30"/>
      <c r="G249" s="30"/>
      <c r="H249" s="30"/>
    </row>
    <row r="250" spans="1:8" x14ac:dyDescent="0.25">
      <c r="A250" s="30"/>
      <c r="B250" s="30"/>
      <c r="C250" s="30"/>
      <c r="D250" s="30"/>
      <c r="E250" s="30"/>
      <c r="F250" s="30"/>
      <c r="G250" s="30"/>
      <c r="H250" s="30"/>
    </row>
    <row r="251" spans="1:8" x14ac:dyDescent="0.25">
      <c r="A251" s="30"/>
      <c r="B251" s="30"/>
      <c r="C251" s="30"/>
      <c r="D251" s="30"/>
      <c r="E251" s="30"/>
      <c r="F251" s="30"/>
      <c r="G251" s="30"/>
      <c r="H251" s="30"/>
    </row>
    <row r="252" spans="1:8" x14ac:dyDescent="0.25">
      <c r="A252" s="30"/>
      <c r="B252" s="30"/>
      <c r="C252" s="30"/>
      <c r="D252" s="30"/>
      <c r="E252" s="30"/>
      <c r="F252" s="30"/>
      <c r="G252" s="30"/>
      <c r="H252" s="30"/>
    </row>
    <row r="253" spans="1:8" x14ac:dyDescent="0.25">
      <c r="A253" s="30"/>
      <c r="B253" s="30"/>
      <c r="C253" s="30"/>
      <c r="D253" s="30"/>
      <c r="E253" s="30"/>
      <c r="F253" s="30"/>
      <c r="G253" s="30"/>
      <c r="H253" s="30"/>
    </row>
    <row r="254" spans="1:8" x14ac:dyDescent="0.25">
      <c r="A254" s="30"/>
      <c r="B254" s="30"/>
      <c r="C254" s="30"/>
      <c r="D254" s="30"/>
      <c r="E254" s="30"/>
      <c r="F254" s="30"/>
      <c r="G254" s="30"/>
      <c r="H254" s="30"/>
    </row>
    <row r="255" spans="1:8" x14ac:dyDescent="0.25">
      <c r="A255" s="30"/>
      <c r="B255" s="30"/>
      <c r="C255" s="30"/>
      <c r="D255" s="30"/>
      <c r="E255" s="30"/>
      <c r="F255" s="30"/>
      <c r="G255" s="30"/>
      <c r="H255" s="30"/>
    </row>
    <row r="256" spans="1:8" x14ac:dyDescent="0.25">
      <c r="A256" s="30"/>
      <c r="B256" s="30"/>
      <c r="C256" s="30"/>
      <c r="D256" s="30"/>
      <c r="E256" s="30"/>
      <c r="F256" s="30"/>
      <c r="G256" s="30"/>
      <c r="H256" s="30"/>
    </row>
    <row r="257" spans="1:8" x14ac:dyDescent="0.25">
      <c r="A257" s="30"/>
      <c r="B257" s="30"/>
      <c r="C257" s="30"/>
      <c r="D257" s="30"/>
      <c r="E257" s="30"/>
      <c r="F257" s="30"/>
      <c r="G257" s="30"/>
      <c r="H257" s="30"/>
    </row>
    <row r="258" spans="1:8" x14ac:dyDescent="0.25">
      <c r="A258" s="30"/>
      <c r="B258" s="30"/>
      <c r="C258" s="30"/>
      <c r="D258" s="30"/>
      <c r="E258" s="30"/>
      <c r="F258" s="30"/>
      <c r="G258" s="30"/>
      <c r="H258" s="30"/>
    </row>
    <row r="259" spans="1:8" x14ac:dyDescent="0.25">
      <c r="A259" s="30"/>
      <c r="B259" s="30"/>
      <c r="C259" s="30"/>
      <c r="D259" s="30"/>
      <c r="E259" s="30"/>
      <c r="F259" s="30"/>
      <c r="G259" s="30"/>
      <c r="H259" s="30"/>
    </row>
    <row r="260" spans="1:8" x14ac:dyDescent="0.25">
      <c r="A260" s="30"/>
      <c r="B260" s="30"/>
      <c r="C260" s="30"/>
      <c r="D260" s="30"/>
      <c r="E260" s="30"/>
      <c r="F260" s="30"/>
      <c r="G260" s="30"/>
      <c r="H260" s="30"/>
    </row>
    <row r="261" spans="1:8" x14ac:dyDescent="0.25">
      <c r="A261" s="30"/>
      <c r="B261" s="30"/>
      <c r="C261" s="30"/>
      <c r="D261" s="30"/>
      <c r="E261" s="30"/>
      <c r="F261" s="30"/>
      <c r="G261" s="30"/>
      <c r="H261" s="30"/>
    </row>
    <row r="262" spans="1:8" x14ac:dyDescent="0.25">
      <c r="A262" s="30"/>
      <c r="B262" s="30"/>
      <c r="C262" s="30"/>
      <c r="D262" s="30"/>
      <c r="E262" s="30"/>
      <c r="F262" s="30"/>
      <c r="G262" s="30"/>
      <c r="H262" s="30"/>
    </row>
    <row r="263" spans="1:8" x14ac:dyDescent="0.25">
      <c r="A263" s="30"/>
      <c r="B263" s="30"/>
      <c r="C263" s="30"/>
      <c r="D263" s="30"/>
      <c r="E263" s="30"/>
      <c r="F263" s="30"/>
      <c r="G263" s="30"/>
      <c r="H263" s="30"/>
    </row>
    <row r="264" spans="1:8" x14ac:dyDescent="0.25">
      <c r="A264" s="30"/>
      <c r="B264" s="30"/>
      <c r="C264" s="30"/>
      <c r="D264" s="30"/>
      <c r="E264" s="30"/>
      <c r="F264" s="30"/>
      <c r="G264" s="30"/>
      <c r="H264" s="30"/>
    </row>
    <row r="265" spans="1:8" x14ac:dyDescent="0.25">
      <c r="A265" s="30"/>
      <c r="B265" s="30"/>
      <c r="C265" s="30"/>
      <c r="D265" s="30"/>
      <c r="E265" s="30"/>
      <c r="F265" s="30"/>
      <c r="G265" s="30"/>
      <c r="H265" s="30"/>
    </row>
    <row r="266" spans="1:8" x14ac:dyDescent="0.25">
      <c r="A266" s="30"/>
      <c r="B266" s="30"/>
      <c r="C266" s="30"/>
      <c r="D266" s="30"/>
      <c r="E266" s="30"/>
      <c r="F266" s="30"/>
      <c r="G266" s="30"/>
      <c r="H266" s="30"/>
    </row>
    <row r="267" spans="1:8" x14ac:dyDescent="0.25">
      <c r="A267" s="30"/>
      <c r="B267" s="30"/>
      <c r="C267" s="30"/>
      <c r="D267" s="30"/>
      <c r="E267" s="30"/>
      <c r="F267" s="30"/>
      <c r="G267" s="30"/>
      <c r="H267" s="30"/>
    </row>
    <row r="268" spans="1:8" x14ac:dyDescent="0.25">
      <c r="A268" s="30"/>
      <c r="B268" s="30"/>
      <c r="C268" s="30"/>
      <c r="D268" s="30"/>
      <c r="E268" s="30"/>
      <c r="F268" s="30"/>
      <c r="G268" s="30"/>
      <c r="H268" s="30"/>
    </row>
    <row r="269" spans="1:8" x14ac:dyDescent="0.25">
      <c r="A269" s="30"/>
      <c r="B269" s="30"/>
      <c r="C269" s="30"/>
      <c r="D269" s="30"/>
      <c r="E269" s="30"/>
      <c r="F269" s="30"/>
      <c r="G269" s="30"/>
      <c r="H269" s="30"/>
    </row>
    <row r="270" spans="1:8" x14ac:dyDescent="0.25">
      <c r="A270" s="30"/>
      <c r="B270" s="30"/>
      <c r="C270" s="30"/>
      <c r="D270" s="30"/>
      <c r="E270" s="30"/>
      <c r="F270" s="30"/>
      <c r="G270" s="30"/>
      <c r="H270" s="30"/>
    </row>
    <row r="271" spans="1:8" x14ac:dyDescent="0.25">
      <c r="A271" s="30"/>
      <c r="B271" s="30"/>
      <c r="C271" s="30"/>
      <c r="D271" s="30"/>
      <c r="E271" s="30"/>
      <c r="F271" s="30"/>
      <c r="G271" s="30"/>
      <c r="H271" s="30"/>
    </row>
    <row r="272" spans="1:8" x14ac:dyDescent="0.25">
      <c r="A272" s="30"/>
      <c r="B272" s="30"/>
      <c r="C272" s="30"/>
      <c r="D272" s="30"/>
      <c r="E272" s="30"/>
      <c r="F272" s="30"/>
      <c r="G272" s="30"/>
      <c r="H272" s="30"/>
    </row>
    <row r="273" spans="1:8" x14ac:dyDescent="0.25">
      <c r="A273" s="30"/>
      <c r="B273" s="30"/>
      <c r="C273" s="30"/>
      <c r="D273" s="30"/>
      <c r="E273" s="30"/>
      <c r="F273" s="30"/>
      <c r="G273" s="30"/>
      <c r="H273" s="30"/>
    </row>
    <row r="274" spans="1:8" x14ac:dyDescent="0.25">
      <c r="A274" s="30"/>
      <c r="B274" s="30"/>
      <c r="C274" s="30"/>
      <c r="D274" s="30"/>
      <c r="E274" s="30"/>
      <c r="F274" s="30"/>
      <c r="G274" s="30"/>
      <c r="H274" s="30"/>
    </row>
    <row r="275" spans="1:8" x14ac:dyDescent="0.25">
      <c r="A275" s="30"/>
      <c r="B275" s="30"/>
      <c r="C275" s="30"/>
      <c r="D275" s="30"/>
      <c r="E275" s="30"/>
      <c r="F275" s="30"/>
      <c r="G275" s="30"/>
      <c r="H275" s="30"/>
    </row>
    <row r="276" spans="1:8" x14ac:dyDescent="0.25">
      <c r="A276" s="30"/>
      <c r="B276" s="30"/>
      <c r="C276" s="30"/>
      <c r="D276" s="30"/>
      <c r="E276" s="30"/>
      <c r="F276" s="30"/>
      <c r="G276" s="30"/>
      <c r="H276" s="30"/>
    </row>
    <row r="277" spans="1:8" x14ac:dyDescent="0.25">
      <c r="A277" s="30"/>
      <c r="B277" s="30"/>
      <c r="C277" s="30"/>
      <c r="D277" s="30"/>
      <c r="E277" s="30"/>
      <c r="F277" s="30"/>
      <c r="G277" s="30"/>
      <c r="H277" s="30"/>
    </row>
    <row r="278" spans="1:8" x14ac:dyDescent="0.25">
      <c r="A278" s="30"/>
      <c r="B278" s="30"/>
      <c r="C278" s="30"/>
      <c r="D278" s="30"/>
      <c r="E278" s="30"/>
      <c r="F278" s="30"/>
      <c r="G278" s="30"/>
      <c r="H278" s="30"/>
    </row>
    <row r="279" spans="1:8" x14ac:dyDescent="0.25">
      <c r="A279" s="30"/>
      <c r="B279" s="30"/>
      <c r="C279" s="30"/>
      <c r="D279" s="30"/>
      <c r="E279" s="30"/>
      <c r="F279" s="30"/>
      <c r="G279" s="30"/>
      <c r="H279" s="30"/>
    </row>
    <row r="280" spans="1:8" x14ac:dyDescent="0.25">
      <c r="A280" s="30"/>
      <c r="B280" s="30"/>
      <c r="C280" s="30"/>
      <c r="D280" s="30"/>
      <c r="E280" s="30"/>
      <c r="F280" s="30"/>
      <c r="G280" s="30"/>
      <c r="H280" s="30"/>
    </row>
    <row r="281" spans="1:8" x14ac:dyDescent="0.25">
      <c r="A281" s="30"/>
      <c r="B281" s="30"/>
      <c r="C281" s="30"/>
      <c r="D281" s="30"/>
      <c r="E281" s="30"/>
      <c r="F281" s="30"/>
      <c r="G281" s="30"/>
      <c r="H281" s="30"/>
    </row>
    <row r="282" spans="1:8" x14ac:dyDescent="0.25">
      <c r="A282" s="30"/>
      <c r="B282" s="30"/>
      <c r="C282" s="30"/>
      <c r="D282" s="30"/>
      <c r="E282" s="30"/>
      <c r="F282" s="30"/>
      <c r="G282" s="30"/>
      <c r="H282" s="30"/>
    </row>
    <row r="283" spans="1:8" x14ac:dyDescent="0.25">
      <c r="A283" s="30"/>
      <c r="B283" s="30"/>
      <c r="C283" s="30"/>
      <c r="D283" s="30"/>
      <c r="E283" s="30"/>
      <c r="F283" s="30"/>
      <c r="G283" s="30"/>
      <c r="H283" s="30"/>
    </row>
    <row r="284" spans="1:8" x14ac:dyDescent="0.25">
      <c r="A284" s="30"/>
      <c r="B284" s="30"/>
      <c r="C284" s="30"/>
      <c r="D284" s="30"/>
      <c r="E284" s="30"/>
      <c r="F284" s="30"/>
      <c r="G284" s="30"/>
      <c r="H284" s="30"/>
    </row>
    <row r="285" spans="1:8" x14ac:dyDescent="0.25">
      <c r="A285" s="30"/>
      <c r="B285" s="30"/>
      <c r="C285" s="30"/>
      <c r="D285" s="30"/>
      <c r="E285" s="30"/>
      <c r="F285" s="30"/>
      <c r="G285" s="30"/>
      <c r="H285" s="30"/>
    </row>
    <row r="286" spans="1:8" x14ac:dyDescent="0.25">
      <c r="A286" s="30"/>
      <c r="B286" s="30"/>
      <c r="C286" s="30"/>
      <c r="D286" s="30"/>
      <c r="E286" s="30"/>
      <c r="F286" s="30"/>
      <c r="G286" s="30"/>
      <c r="H286" s="30"/>
    </row>
    <row r="287" spans="1:8" x14ac:dyDescent="0.25">
      <c r="A287" s="30"/>
      <c r="B287" s="30"/>
      <c r="C287" s="30"/>
      <c r="D287" s="30"/>
      <c r="E287" s="30"/>
      <c r="F287" s="30"/>
      <c r="G287" s="30"/>
      <c r="H287" s="30"/>
    </row>
    <row r="288" spans="1:8" x14ac:dyDescent="0.25">
      <c r="A288" s="30"/>
      <c r="B288" s="30"/>
      <c r="C288" s="30"/>
      <c r="D288" s="30"/>
      <c r="E288" s="30"/>
      <c r="F288" s="30"/>
      <c r="G288" s="30"/>
      <c r="H288" s="30"/>
    </row>
    <row r="289" spans="1:8" x14ac:dyDescent="0.25">
      <c r="A289" s="30"/>
      <c r="B289" s="30"/>
      <c r="C289" s="30"/>
      <c r="D289" s="30"/>
      <c r="E289" s="30"/>
      <c r="F289" s="30"/>
      <c r="G289" s="30"/>
      <c r="H289" s="30"/>
    </row>
    <row r="290" spans="1:8" x14ac:dyDescent="0.25">
      <c r="A290" s="30"/>
      <c r="B290" s="30"/>
      <c r="C290" s="30"/>
      <c r="D290" s="30"/>
      <c r="E290" s="30"/>
      <c r="F290" s="30"/>
      <c r="G290" s="30"/>
      <c r="H290" s="30"/>
    </row>
    <row r="291" spans="1:8" x14ac:dyDescent="0.25">
      <c r="A291" s="30"/>
      <c r="B291" s="30"/>
      <c r="C291" s="30"/>
      <c r="D291" s="30"/>
      <c r="E291" s="30"/>
      <c r="F291" s="30"/>
      <c r="G291" s="30"/>
      <c r="H291" s="30"/>
    </row>
    <row r="292" spans="1:8" x14ac:dyDescent="0.25">
      <c r="A292" s="30"/>
      <c r="B292" s="30"/>
      <c r="C292" s="30"/>
      <c r="D292" s="30"/>
      <c r="E292" s="30"/>
      <c r="F292" s="30"/>
      <c r="G292" s="30"/>
      <c r="H292" s="30"/>
    </row>
    <row r="293" spans="1:8" x14ac:dyDescent="0.25">
      <c r="A293" s="30"/>
      <c r="B293" s="30"/>
      <c r="C293" s="30"/>
      <c r="D293" s="30"/>
      <c r="E293" s="30"/>
      <c r="F293" s="30"/>
      <c r="G293" s="30"/>
      <c r="H293" s="30"/>
    </row>
    <row r="294" spans="1:8" x14ac:dyDescent="0.25">
      <c r="A294" s="30"/>
      <c r="B294" s="30"/>
      <c r="C294" s="30"/>
      <c r="D294" s="30"/>
      <c r="E294" s="30"/>
      <c r="F294" s="30"/>
      <c r="G294" s="30"/>
      <c r="H294" s="30"/>
    </row>
    <row r="295" spans="1:8" x14ac:dyDescent="0.25">
      <c r="A295" s="30"/>
      <c r="B295" s="30"/>
      <c r="C295" s="30"/>
      <c r="D295" s="30"/>
      <c r="E295" s="30"/>
      <c r="F295" s="30"/>
      <c r="G295" s="30"/>
      <c r="H295" s="30"/>
    </row>
    <row r="296" spans="1:8" x14ac:dyDescent="0.25">
      <c r="A296" s="30"/>
      <c r="B296" s="30"/>
      <c r="C296" s="30"/>
      <c r="D296" s="30"/>
      <c r="E296" s="30"/>
      <c r="F296" s="30"/>
      <c r="G296" s="30"/>
      <c r="H296" s="30"/>
    </row>
    <row r="297" spans="1:8" x14ac:dyDescent="0.25">
      <c r="A297" s="30"/>
      <c r="B297" s="30"/>
      <c r="C297" s="30"/>
      <c r="D297" s="30"/>
      <c r="E297" s="30"/>
      <c r="F297" s="30"/>
      <c r="G297" s="30"/>
      <c r="H297" s="30"/>
    </row>
    <row r="298" spans="1:8" x14ac:dyDescent="0.25">
      <c r="A298" s="30"/>
      <c r="B298" s="30"/>
      <c r="C298" s="30"/>
      <c r="D298" s="30"/>
      <c r="E298" s="30"/>
      <c r="F298" s="30"/>
      <c r="G298" s="30"/>
      <c r="H298" s="30"/>
    </row>
    <row r="299" spans="1:8" x14ac:dyDescent="0.25">
      <c r="A299" s="30"/>
      <c r="B299" s="30"/>
      <c r="C299" s="30"/>
      <c r="D299" s="30"/>
      <c r="E299" s="30"/>
      <c r="F299" s="30"/>
      <c r="G299" s="30"/>
      <c r="H299" s="30"/>
    </row>
    <row r="300" spans="1:8" x14ac:dyDescent="0.25">
      <c r="A300" s="30"/>
      <c r="B300" s="30"/>
      <c r="C300" s="30"/>
      <c r="D300" s="30"/>
      <c r="E300" s="30"/>
      <c r="F300" s="30"/>
      <c r="G300" s="30"/>
      <c r="H300" s="30"/>
    </row>
    <row r="301" spans="1:8" x14ac:dyDescent="0.25">
      <c r="A301" s="30"/>
      <c r="B301" s="30"/>
      <c r="C301" s="30"/>
      <c r="D301" s="30"/>
      <c r="E301" s="30"/>
      <c r="F301" s="30"/>
      <c r="G301" s="30"/>
      <c r="H301" s="30"/>
    </row>
    <row r="302" spans="1:8" x14ac:dyDescent="0.25">
      <c r="A302" s="30"/>
      <c r="B302" s="30"/>
      <c r="C302" s="30"/>
      <c r="D302" s="30"/>
      <c r="E302" s="30"/>
      <c r="F302" s="30"/>
      <c r="G302" s="30"/>
      <c r="H302" s="30"/>
    </row>
    <row r="303" spans="1:8" x14ac:dyDescent="0.25">
      <c r="A303" s="30"/>
      <c r="B303" s="30"/>
      <c r="C303" s="30"/>
      <c r="D303" s="30"/>
      <c r="E303" s="30"/>
      <c r="F303" s="30"/>
      <c r="G303" s="30"/>
      <c r="H303" s="30"/>
    </row>
    <row r="304" spans="1:8" x14ac:dyDescent="0.25">
      <c r="A304" s="30"/>
      <c r="B304" s="30"/>
      <c r="C304" s="30"/>
      <c r="D304" s="30"/>
      <c r="E304" s="30"/>
      <c r="F304" s="30"/>
      <c r="G304" s="30"/>
      <c r="H304" s="30"/>
    </row>
    <row r="305" spans="1:8" x14ac:dyDescent="0.25">
      <c r="A305" s="30"/>
      <c r="B305" s="30"/>
      <c r="C305" s="30"/>
      <c r="D305" s="30"/>
      <c r="E305" s="30"/>
      <c r="F305" s="30"/>
      <c r="G305" s="30"/>
      <c r="H305" s="30"/>
    </row>
    <row r="306" spans="1:8" x14ac:dyDescent="0.25">
      <c r="A306" s="30"/>
      <c r="B306" s="30"/>
      <c r="C306" s="30"/>
      <c r="D306" s="30"/>
      <c r="E306" s="30"/>
      <c r="F306" s="30"/>
      <c r="G306" s="30"/>
      <c r="H306" s="30"/>
    </row>
    <row r="307" spans="1:8" x14ac:dyDescent="0.25">
      <c r="A307" s="30"/>
      <c r="B307" s="30"/>
      <c r="C307" s="30"/>
      <c r="D307" s="30"/>
      <c r="E307" s="30"/>
      <c r="F307" s="30"/>
      <c r="G307" s="30"/>
      <c r="H307" s="30"/>
    </row>
    <row r="308" spans="1:8" x14ac:dyDescent="0.25">
      <c r="A308" s="30"/>
      <c r="B308" s="30"/>
      <c r="C308" s="30"/>
      <c r="D308" s="30"/>
      <c r="E308" s="30"/>
      <c r="F308" s="30"/>
      <c r="G308" s="30"/>
      <c r="H308" s="30"/>
    </row>
    <row r="309" spans="1:8" x14ac:dyDescent="0.25">
      <c r="A309" s="30"/>
      <c r="B309" s="30"/>
      <c r="C309" s="30"/>
      <c r="D309" s="30"/>
      <c r="E309" s="30"/>
      <c r="F309" s="30"/>
      <c r="G309" s="30"/>
      <c r="H309" s="30"/>
    </row>
    <row r="310" spans="1:8" x14ac:dyDescent="0.25">
      <c r="A310" s="30"/>
      <c r="B310" s="30"/>
      <c r="C310" s="30"/>
      <c r="D310" s="30"/>
      <c r="E310" s="30"/>
      <c r="F310" s="30"/>
      <c r="G310" s="30"/>
      <c r="H310" s="30"/>
    </row>
    <row r="311" spans="1:8" x14ac:dyDescent="0.25">
      <c r="A311" s="30"/>
      <c r="B311" s="30"/>
      <c r="C311" s="30"/>
      <c r="D311" s="30"/>
      <c r="E311" s="30"/>
      <c r="F311" s="30"/>
      <c r="G311" s="30"/>
      <c r="H311" s="30"/>
    </row>
    <row r="312" spans="1:8" x14ac:dyDescent="0.25">
      <c r="A312" s="30"/>
      <c r="B312" s="30"/>
      <c r="C312" s="30"/>
      <c r="D312" s="30"/>
      <c r="E312" s="30"/>
      <c r="F312" s="30"/>
      <c r="G312" s="30"/>
      <c r="H312" s="30"/>
    </row>
    <row r="313" spans="1:8" x14ac:dyDescent="0.25">
      <c r="A313" s="30"/>
      <c r="B313" s="30"/>
      <c r="C313" s="30"/>
      <c r="D313" s="30"/>
      <c r="E313" s="30"/>
      <c r="F313" s="30"/>
      <c r="G313" s="30"/>
      <c r="H313" s="30"/>
    </row>
    <row r="314" spans="1:8" x14ac:dyDescent="0.25">
      <c r="A314" s="30"/>
      <c r="B314" s="30"/>
      <c r="C314" s="30"/>
      <c r="D314" s="30"/>
      <c r="E314" s="30"/>
      <c r="F314" s="30"/>
      <c r="G314" s="30"/>
      <c r="H314" s="30"/>
    </row>
    <row r="315" spans="1:8" x14ac:dyDescent="0.25">
      <c r="A315" s="30"/>
      <c r="B315" s="30"/>
      <c r="C315" s="30"/>
      <c r="D315" s="30"/>
      <c r="E315" s="30"/>
      <c r="F315" s="30"/>
      <c r="G315" s="30"/>
      <c r="H315" s="30"/>
    </row>
    <row r="316" spans="1:8" x14ac:dyDescent="0.25">
      <c r="A316" s="30"/>
      <c r="B316" s="30"/>
      <c r="C316" s="30"/>
      <c r="D316" s="30"/>
      <c r="E316" s="30"/>
      <c r="F316" s="30"/>
      <c r="G316" s="30"/>
      <c r="H316" s="30"/>
    </row>
    <row r="317" spans="1:8" x14ac:dyDescent="0.25">
      <c r="A317" s="30"/>
      <c r="B317" s="30"/>
      <c r="C317" s="30"/>
      <c r="D317" s="30"/>
      <c r="E317" s="30"/>
      <c r="F317" s="30"/>
      <c r="G317" s="30"/>
      <c r="H317" s="30"/>
    </row>
    <row r="318" spans="1:8" x14ac:dyDescent="0.25">
      <c r="A318" s="30"/>
      <c r="B318" s="30"/>
      <c r="C318" s="30"/>
      <c r="D318" s="30"/>
      <c r="E318" s="30"/>
      <c r="F318" s="30"/>
      <c r="G318" s="30"/>
      <c r="H318" s="30"/>
    </row>
    <row r="319" spans="1:8" x14ac:dyDescent="0.25">
      <c r="A319" s="30"/>
      <c r="B319" s="30"/>
      <c r="C319" s="30"/>
      <c r="D319" s="30"/>
      <c r="E319" s="30"/>
      <c r="F319" s="30"/>
      <c r="G319" s="30"/>
      <c r="H319" s="30"/>
    </row>
    <row r="320" spans="1:8" x14ac:dyDescent="0.25">
      <c r="A320" s="30"/>
      <c r="B320" s="30"/>
      <c r="C320" s="30"/>
      <c r="D320" s="30"/>
      <c r="E320" s="30"/>
      <c r="F320" s="30"/>
      <c r="G320" s="30"/>
      <c r="H320" s="30"/>
    </row>
    <row r="321" spans="1:8" x14ac:dyDescent="0.25">
      <c r="A321" s="30"/>
      <c r="B321" s="30"/>
      <c r="C321" s="30"/>
      <c r="D321" s="30"/>
      <c r="E321" s="30"/>
      <c r="F321" s="30"/>
      <c r="G321" s="30"/>
      <c r="H321" s="30"/>
    </row>
    <row r="322" spans="1:8" x14ac:dyDescent="0.25">
      <c r="A322" s="30"/>
      <c r="B322" s="30"/>
      <c r="C322" s="30"/>
      <c r="D322" s="30"/>
      <c r="E322" s="30"/>
      <c r="F322" s="30"/>
      <c r="G322" s="30"/>
      <c r="H322" s="30"/>
    </row>
    <row r="323" spans="1:8" x14ac:dyDescent="0.25">
      <c r="A323" s="30"/>
      <c r="B323" s="30"/>
      <c r="C323" s="30"/>
      <c r="D323" s="30"/>
      <c r="E323" s="30"/>
      <c r="F323" s="30"/>
      <c r="G323" s="30"/>
      <c r="H323" s="30"/>
    </row>
    <row r="324" spans="1:8" x14ac:dyDescent="0.25">
      <c r="A324" s="30"/>
      <c r="B324" s="30"/>
      <c r="C324" s="30"/>
      <c r="D324" s="30"/>
      <c r="E324" s="30"/>
      <c r="F324" s="30"/>
      <c r="G324" s="30"/>
      <c r="H324" s="30"/>
    </row>
    <row r="325" spans="1:8" x14ac:dyDescent="0.25">
      <c r="A325" s="30"/>
      <c r="B325" s="30"/>
      <c r="C325" s="30"/>
      <c r="D325" s="30"/>
      <c r="E325" s="30"/>
      <c r="F325" s="30"/>
      <c r="G325" s="30"/>
      <c r="H325" s="30"/>
    </row>
    <row r="326" spans="1:8" x14ac:dyDescent="0.25">
      <c r="A326" s="30"/>
      <c r="B326" s="30"/>
      <c r="C326" s="30"/>
      <c r="D326" s="30"/>
      <c r="E326" s="30"/>
      <c r="F326" s="30"/>
      <c r="G326" s="30"/>
      <c r="H326" s="30"/>
    </row>
    <row r="327" spans="1:8" x14ac:dyDescent="0.25">
      <c r="A327" s="30"/>
      <c r="B327" s="30"/>
      <c r="C327" s="30"/>
      <c r="D327" s="30"/>
      <c r="E327" s="30"/>
      <c r="F327" s="30"/>
      <c r="G327" s="30"/>
      <c r="H327" s="30"/>
    </row>
    <row r="328" spans="1:8" x14ac:dyDescent="0.25">
      <c r="A328" s="30"/>
      <c r="B328" s="30"/>
      <c r="C328" s="30"/>
      <c r="D328" s="30"/>
      <c r="E328" s="30"/>
      <c r="F328" s="30"/>
      <c r="G328" s="30"/>
      <c r="H328" s="30"/>
    </row>
    <row r="329" spans="1:8" x14ac:dyDescent="0.25">
      <c r="A329" s="30"/>
      <c r="B329" s="30"/>
      <c r="C329" s="30"/>
      <c r="D329" s="30"/>
      <c r="E329" s="30"/>
      <c r="F329" s="30"/>
      <c r="G329" s="30"/>
      <c r="H329" s="30"/>
    </row>
    <row r="330" spans="1:8" x14ac:dyDescent="0.25">
      <c r="A330" s="30"/>
      <c r="B330" s="30"/>
      <c r="C330" s="30"/>
      <c r="D330" s="30"/>
      <c r="E330" s="30"/>
      <c r="F330" s="30"/>
      <c r="G330" s="30"/>
      <c r="H330" s="30"/>
    </row>
    <row r="331" spans="1:8" x14ac:dyDescent="0.25">
      <c r="A331" s="30"/>
      <c r="B331" s="30"/>
      <c r="C331" s="30"/>
      <c r="D331" s="30"/>
      <c r="E331" s="30"/>
      <c r="F331" s="30"/>
      <c r="G331" s="30"/>
      <c r="H331" s="30"/>
    </row>
    <row r="332" spans="1:8" x14ac:dyDescent="0.25">
      <c r="A332" s="30"/>
      <c r="B332" s="30"/>
      <c r="C332" s="30"/>
      <c r="D332" s="30"/>
      <c r="E332" s="30"/>
      <c r="F332" s="30"/>
      <c r="G332" s="30"/>
      <c r="H332" s="30"/>
    </row>
    <row r="333" spans="1:8" x14ac:dyDescent="0.25">
      <c r="A333" s="30"/>
      <c r="B333" s="30"/>
      <c r="C333" s="30"/>
      <c r="D333" s="30"/>
      <c r="E333" s="30"/>
      <c r="F333" s="30"/>
      <c r="G333" s="30"/>
      <c r="H333" s="30"/>
    </row>
    <row r="334" spans="1:8" x14ac:dyDescent="0.25">
      <c r="A334" s="30"/>
      <c r="B334" s="30"/>
      <c r="C334" s="30"/>
      <c r="D334" s="30"/>
      <c r="E334" s="30"/>
      <c r="F334" s="30"/>
      <c r="G334" s="30"/>
      <c r="H334" s="30"/>
    </row>
    <row r="335" spans="1:8" x14ac:dyDescent="0.25">
      <c r="A335" s="30"/>
      <c r="B335" s="30"/>
      <c r="C335" s="30"/>
      <c r="D335" s="30"/>
      <c r="E335" s="30"/>
      <c r="F335" s="30"/>
      <c r="G335" s="30"/>
      <c r="H335" s="30"/>
    </row>
    <row r="336" spans="1:8" x14ac:dyDescent="0.25">
      <c r="A336" s="30"/>
      <c r="B336" s="30"/>
      <c r="C336" s="30"/>
      <c r="D336" s="30"/>
      <c r="E336" s="30"/>
      <c r="F336" s="30"/>
      <c r="G336" s="30"/>
      <c r="H336" s="30"/>
    </row>
    <row r="337" spans="1:8" x14ac:dyDescent="0.25">
      <c r="A337" s="30"/>
      <c r="B337" s="30"/>
      <c r="C337" s="30"/>
      <c r="D337" s="30"/>
      <c r="E337" s="30"/>
      <c r="F337" s="30"/>
      <c r="G337" s="30"/>
      <c r="H337" s="30"/>
    </row>
    <row r="338" spans="1:8" x14ac:dyDescent="0.25">
      <c r="A338" s="30"/>
      <c r="B338" s="30"/>
      <c r="C338" s="30"/>
      <c r="D338" s="30"/>
      <c r="E338" s="30"/>
      <c r="F338" s="30"/>
      <c r="G338" s="30"/>
      <c r="H338" s="30"/>
    </row>
    <row r="339" spans="1:8" x14ac:dyDescent="0.25">
      <c r="A339" s="30"/>
      <c r="B339" s="30"/>
      <c r="C339" s="30"/>
      <c r="D339" s="30"/>
      <c r="E339" s="30"/>
      <c r="F339" s="30"/>
      <c r="G339" s="30"/>
      <c r="H339" s="30"/>
    </row>
    <row r="340" spans="1:8" x14ac:dyDescent="0.25">
      <c r="A340" s="30"/>
      <c r="B340" s="30"/>
      <c r="C340" s="30"/>
      <c r="D340" s="30"/>
      <c r="E340" s="30"/>
      <c r="F340" s="30"/>
      <c r="G340" s="30"/>
      <c r="H340" s="30"/>
    </row>
    <row r="341" spans="1:8" x14ac:dyDescent="0.25">
      <c r="A341" s="30"/>
      <c r="B341" s="30"/>
      <c r="C341" s="30"/>
      <c r="D341" s="30"/>
      <c r="E341" s="30"/>
      <c r="F341" s="30"/>
      <c r="G341" s="30"/>
      <c r="H341" s="30"/>
    </row>
    <row r="342" spans="1:8" x14ac:dyDescent="0.25">
      <c r="A342" s="30"/>
      <c r="B342" s="30"/>
      <c r="C342" s="30"/>
      <c r="D342" s="30"/>
      <c r="E342" s="30"/>
      <c r="F342" s="30"/>
      <c r="G342" s="30"/>
      <c r="H342" s="30"/>
    </row>
    <row r="343" spans="1:8" x14ac:dyDescent="0.25">
      <c r="A343" s="30"/>
      <c r="B343" s="30"/>
      <c r="C343" s="30"/>
      <c r="D343" s="30"/>
      <c r="E343" s="30"/>
      <c r="F343" s="30"/>
      <c r="G343" s="30"/>
      <c r="H343" s="30"/>
    </row>
    <row r="344" spans="1:8" x14ac:dyDescent="0.25">
      <c r="A344" s="30"/>
      <c r="B344" s="30"/>
      <c r="C344" s="30"/>
      <c r="D344" s="30"/>
      <c r="E344" s="30"/>
      <c r="F344" s="30"/>
      <c r="G344" s="30"/>
      <c r="H344" s="30"/>
    </row>
    <row r="345" spans="1:8" x14ac:dyDescent="0.25">
      <c r="A345" s="30"/>
      <c r="B345" s="30"/>
      <c r="C345" s="30"/>
      <c r="D345" s="30"/>
      <c r="E345" s="30"/>
      <c r="F345" s="30"/>
      <c r="G345" s="30"/>
      <c r="H345" s="30"/>
    </row>
    <row r="346" spans="1:8" x14ac:dyDescent="0.25">
      <c r="A346" s="30"/>
      <c r="B346" s="30"/>
      <c r="C346" s="30"/>
      <c r="D346" s="30"/>
      <c r="E346" s="30"/>
      <c r="F346" s="30"/>
      <c r="G346" s="30"/>
      <c r="H346" s="30"/>
    </row>
    <row r="347" spans="1:8" x14ac:dyDescent="0.25">
      <c r="A347" s="30"/>
      <c r="B347" s="30"/>
      <c r="C347" s="30"/>
      <c r="D347" s="30"/>
      <c r="E347" s="30"/>
      <c r="F347" s="30"/>
      <c r="G347" s="30"/>
      <c r="H347" s="30"/>
    </row>
    <row r="348" spans="1:8" x14ac:dyDescent="0.25">
      <c r="A348" s="30"/>
      <c r="B348" s="30"/>
      <c r="C348" s="30"/>
      <c r="D348" s="30"/>
      <c r="E348" s="30"/>
      <c r="F348" s="30"/>
      <c r="G348" s="30"/>
      <c r="H348" s="30"/>
    </row>
    <row r="349" spans="1:8" x14ac:dyDescent="0.25">
      <c r="A349" s="30"/>
      <c r="B349" s="30"/>
      <c r="C349" s="30"/>
      <c r="D349" s="30"/>
      <c r="E349" s="30"/>
      <c r="F349" s="30"/>
      <c r="G349" s="30"/>
      <c r="H349" s="30"/>
    </row>
    <row r="350" spans="1:8" x14ac:dyDescent="0.25">
      <c r="A350" s="30"/>
      <c r="B350" s="30"/>
      <c r="C350" s="30"/>
      <c r="D350" s="30"/>
      <c r="E350" s="30"/>
      <c r="F350" s="30"/>
      <c r="G350" s="30"/>
      <c r="H350" s="30"/>
    </row>
    <row r="351" spans="1:8" x14ac:dyDescent="0.25">
      <c r="A351" s="30"/>
      <c r="B351" s="30"/>
      <c r="C351" s="30"/>
      <c r="D351" s="30"/>
      <c r="E351" s="30"/>
      <c r="F351" s="30"/>
      <c r="G351" s="30"/>
      <c r="H351" s="30"/>
    </row>
    <row r="352" spans="1:8" x14ac:dyDescent="0.25">
      <c r="A352" s="30"/>
      <c r="B352" s="30"/>
      <c r="C352" s="30"/>
      <c r="D352" s="30"/>
      <c r="E352" s="30"/>
      <c r="F352" s="30"/>
      <c r="G352" s="30"/>
      <c r="H352" s="30"/>
    </row>
    <row r="353" spans="1:8" x14ac:dyDescent="0.25">
      <c r="A353" s="30"/>
      <c r="B353" s="30"/>
      <c r="C353" s="30"/>
      <c r="D353" s="30"/>
      <c r="E353" s="30"/>
      <c r="F353" s="30"/>
      <c r="G353" s="30"/>
      <c r="H353" s="30"/>
    </row>
    <row r="354" spans="1:8" x14ac:dyDescent="0.25">
      <c r="A354" s="30"/>
      <c r="B354" s="30"/>
      <c r="C354" s="30"/>
      <c r="D354" s="30"/>
      <c r="E354" s="30"/>
      <c r="F354" s="30"/>
      <c r="G354" s="30"/>
      <c r="H354" s="30"/>
    </row>
    <row r="355" spans="1:8" x14ac:dyDescent="0.25">
      <c r="A355" s="30"/>
      <c r="B355" s="30"/>
      <c r="C355" s="30"/>
      <c r="D355" s="30"/>
      <c r="E355" s="30"/>
      <c r="F355" s="30"/>
      <c r="G355" s="30"/>
      <c r="H355" s="30"/>
    </row>
    <row r="356" spans="1:8" x14ac:dyDescent="0.25">
      <c r="A356" s="30"/>
      <c r="B356" s="30"/>
      <c r="C356" s="30"/>
      <c r="D356" s="30"/>
      <c r="E356" s="30"/>
      <c r="F356" s="30"/>
      <c r="G356" s="30"/>
      <c r="H356" s="30"/>
    </row>
    <row r="357" spans="1:8" x14ac:dyDescent="0.25">
      <c r="A357" s="30"/>
      <c r="B357" s="30"/>
      <c r="C357" s="30"/>
      <c r="D357" s="30"/>
      <c r="E357" s="30"/>
      <c r="F357" s="30"/>
      <c r="G357" s="30"/>
      <c r="H357" s="30"/>
    </row>
    <row r="358" spans="1:8" x14ac:dyDescent="0.25">
      <c r="A358" s="30"/>
      <c r="B358" s="30"/>
      <c r="C358" s="30"/>
      <c r="D358" s="30"/>
      <c r="E358" s="30"/>
      <c r="F358" s="30"/>
      <c r="G358" s="30"/>
      <c r="H358" s="30"/>
    </row>
    <row r="359" spans="1:8" x14ac:dyDescent="0.25">
      <c r="A359" s="30"/>
      <c r="B359" s="30"/>
      <c r="C359" s="30"/>
      <c r="D359" s="30"/>
      <c r="E359" s="30"/>
      <c r="F359" s="30"/>
      <c r="G359" s="30"/>
      <c r="H359" s="30"/>
    </row>
    <row r="360" spans="1:8" x14ac:dyDescent="0.25">
      <c r="A360" s="30"/>
      <c r="B360" s="30"/>
      <c r="C360" s="30"/>
      <c r="D360" s="30"/>
      <c r="E360" s="30"/>
      <c r="F360" s="30"/>
      <c r="G360" s="30"/>
      <c r="H360" s="30"/>
    </row>
    <row r="361" spans="1:8" x14ac:dyDescent="0.25">
      <c r="A361" s="30"/>
      <c r="B361" s="30"/>
      <c r="C361" s="30"/>
      <c r="D361" s="30"/>
      <c r="E361" s="30"/>
      <c r="F361" s="30"/>
      <c r="G361" s="30"/>
      <c r="H361" s="30"/>
    </row>
    <row r="362" spans="1:8" x14ac:dyDescent="0.25">
      <c r="A362" s="30"/>
      <c r="B362" s="30"/>
      <c r="C362" s="30"/>
      <c r="D362" s="30"/>
      <c r="E362" s="30"/>
      <c r="F362" s="30"/>
      <c r="G362" s="30"/>
      <c r="H362" s="30"/>
    </row>
    <row r="363" spans="1:8" x14ac:dyDescent="0.25">
      <c r="A363" s="30"/>
      <c r="B363" s="30"/>
      <c r="C363" s="30"/>
      <c r="D363" s="30"/>
      <c r="E363" s="30"/>
      <c r="F363" s="30"/>
      <c r="G363" s="30"/>
      <c r="H363" s="30"/>
    </row>
    <row r="364" spans="1:8" x14ac:dyDescent="0.25">
      <c r="A364" s="30"/>
      <c r="B364" s="30"/>
      <c r="C364" s="30"/>
      <c r="D364" s="30"/>
      <c r="E364" s="30"/>
      <c r="F364" s="30"/>
      <c r="G364" s="30"/>
      <c r="H364" s="30"/>
    </row>
    <row r="365" spans="1:8" x14ac:dyDescent="0.25">
      <c r="A365" s="30"/>
      <c r="B365" s="30"/>
      <c r="C365" s="30"/>
      <c r="D365" s="30"/>
      <c r="E365" s="30"/>
      <c r="F365" s="30"/>
      <c r="G365" s="30"/>
      <c r="H365" s="30"/>
    </row>
    <row r="366" spans="1:8" x14ac:dyDescent="0.25">
      <c r="A366" s="30"/>
      <c r="B366" s="30"/>
      <c r="C366" s="30"/>
      <c r="D366" s="30"/>
      <c r="E366" s="30"/>
      <c r="F366" s="30"/>
      <c r="G366" s="30"/>
      <c r="H366" s="30"/>
    </row>
    <row r="367" spans="1:8" x14ac:dyDescent="0.25">
      <c r="A367" s="30"/>
      <c r="B367" s="30"/>
      <c r="C367" s="30"/>
      <c r="D367" s="30"/>
      <c r="E367" s="30"/>
      <c r="F367" s="30"/>
      <c r="G367" s="30"/>
      <c r="H367" s="30"/>
    </row>
    <row r="368" spans="1:8" x14ac:dyDescent="0.25">
      <c r="A368" s="30"/>
      <c r="B368" s="30"/>
      <c r="C368" s="30"/>
      <c r="D368" s="30"/>
      <c r="E368" s="30"/>
      <c r="F368" s="30"/>
      <c r="G368" s="30"/>
      <c r="H368" s="30"/>
    </row>
    <row r="369" spans="1:8" x14ac:dyDescent="0.25">
      <c r="A369" s="30"/>
      <c r="B369" s="30"/>
      <c r="C369" s="30"/>
      <c r="D369" s="30"/>
      <c r="E369" s="30"/>
      <c r="F369" s="30"/>
      <c r="G369" s="30"/>
      <c r="H369" s="30"/>
    </row>
    <row r="370" spans="1:8" x14ac:dyDescent="0.25">
      <c r="A370" s="30"/>
      <c r="B370" s="30"/>
      <c r="C370" s="30"/>
      <c r="D370" s="30"/>
      <c r="E370" s="30"/>
      <c r="F370" s="30"/>
      <c r="G370" s="30"/>
      <c r="H370" s="30"/>
    </row>
    <row r="371" spans="1:8" x14ac:dyDescent="0.25">
      <c r="A371" s="30"/>
      <c r="B371" s="30"/>
      <c r="C371" s="30"/>
      <c r="D371" s="30"/>
      <c r="E371" s="30"/>
      <c r="F371" s="30"/>
      <c r="G371" s="30"/>
      <c r="H371" s="30"/>
    </row>
    <row r="372" spans="1:8" x14ac:dyDescent="0.25">
      <c r="A372" s="30"/>
      <c r="B372" s="30"/>
      <c r="C372" s="30"/>
      <c r="D372" s="30"/>
      <c r="E372" s="30"/>
      <c r="F372" s="30"/>
      <c r="G372" s="30"/>
      <c r="H372" s="30"/>
    </row>
    <row r="373" spans="1:8" x14ac:dyDescent="0.25">
      <c r="A373" s="30"/>
      <c r="B373" s="30"/>
      <c r="C373" s="30"/>
      <c r="D373" s="30"/>
      <c r="E373" s="30"/>
      <c r="F373" s="30"/>
      <c r="G373" s="30"/>
      <c r="H373" s="30"/>
    </row>
    <row r="374" spans="1:8" x14ac:dyDescent="0.25">
      <c r="A374" s="30"/>
      <c r="B374" s="30"/>
      <c r="C374" s="30"/>
      <c r="D374" s="30"/>
      <c r="E374" s="30"/>
      <c r="F374" s="30"/>
      <c r="G374" s="30"/>
      <c r="H374" s="30"/>
    </row>
    <row r="375" spans="1:8" x14ac:dyDescent="0.25">
      <c r="A375" s="30"/>
      <c r="B375" s="30"/>
      <c r="C375" s="30"/>
      <c r="D375" s="30"/>
      <c r="E375" s="30"/>
      <c r="F375" s="30"/>
      <c r="G375" s="30"/>
      <c r="H375" s="30"/>
    </row>
    <row r="376" spans="1:8" x14ac:dyDescent="0.25">
      <c r="A376" s="30"/>
      <c r="B376" s="30"/>
      <c r="C376" s="30"/>
      <c r="D376" s="30"/>
      <c r="E376" s="30"/>
      <c r="F376" s="30"/>
      <c r="G376" s="30"/>
      <c r="H376" s="30"/>
    </row>
    <row r="377" spans="1:8" x14ac:dyDescent="0.25">
      <c r="A377" s="30"/>
      <c r="B377" s="30"/>
      <c r="C377" s="30"/>
      <c r="D377" s="30"/>
      <c r="E377" s="30"/>
      <c r="F377" s="30"/>
      <c r="G377" s="30"/>
      <c r="H377" s="30"/>
    </row>
    <row r="378" spans="1:8" x14ac:dyDescent="0.25">
      <c r="A378" s="30"/>
      <c r="B378" s="30"/>
      <c r="C378" s="30"/>
      <c r="D378" s="30"/>
      <c r="E378" s="30"/>
      <c r="F378" s="30"/>
      <c r="G378" s="30"/>
      <c r="H378" s="30"/>
    </row>
    <row r="379" spans="1:8" x14ac:dyDescent="0.25">
      <c r="A379" s="30"/>
      <c r="B379" s="30"/>
      <c r="C379" s="30"/>
      <c r="D379" s="30"/>
      <c r="E379" s="30"/>
      <c r="F379" s="30"/>
      <c r="G379" s="30"/>
      <c r="H379" s="30"/>
    </row>
    <row r="380" spans="1:8" x14ac:dyDescent="0.25">
      <c r="A380" s="30"/>
      <c r="B380" s="30"/>
      <c r="C380" s="30"/>
      <c r="D380" s="30"/>
      <c r="E380" s="30"/>
      <c r="F380" s="30"/>
      <c r="G380" s="30"/>
      <c r="H380" s="30"/>
    </row>
    <row r="381" spans="1:8" x14ac:dyDescent="0.25">
      <c r="A381" s="30"/>
      <c r="B381" s="30"/>
      <c r="C381" s="30"/>
      <c r="D381" s="30"/>
      <c r="E381" s="30"/>
      <c r="F381" s="30"/>
      <c r="G381" s="30"/>
      <c r="H381" s="30"/>
    </row>
    <row r="382" spans="1:8" x14ac:dyDescent="0.25">
      <c r="A382" s="30"/>
      <c r="B382" s="30"/>
      <c r="C382" s="30"/>
      <c r="D382" s="30"/>
      <c r="E382" s="30"/>
      <c r="F382" s="30"/>
      <c r="G382" s="30"/>
      <c r="H382" s="30"/>
    </row>
    <row r="383" spans="1:8" x14ac:dyDescent="0.25">
      <c r="A383" s="30"/>
      <c r="B383" s="30"/>
      <c r="C383" s="30"/>
      <c r="D383" s="30"/>
      <c r="E383" s="30"/>
      <c r="F383" s="30"/>
      <c r="G383" s="30"/>
      <c r="H383" s="30"/>
    </row>
    <row r="384" spans="1:8" x14ac:dyDescent="0.25">
      <c r="A384" s="30"/>
      <c r="B384" s="30"/>
      <c r="C384" s="30"/>
      <c r="D384" s="30"/>
      <c r="E384" s="30"/>
      <c r="F384" s="30"/>
      <c r="G384" s="30"/>
      <c r="H384" s="30"/>
    </row>
    <row r="385" spans="1:8" x14ac:dyDescent="0.25">
      <c r="A385" s="30"/>
      <c r="B385" s="30"/>
      <c r="C385" s="30"/>
      <c r="D385" s="30"/>
      <c r="E385" s="30"/>
      <c r="F385" s="30"/>
      <c r="G385" s="30"/>
      <c r="H385" s="30"/>
    </row>
    <row r="386" spans="1:8" x14ac:dyDescent="0.25">
      <c r="A386" s="30"/>
      <c r="B386" s="30"/>
      <c r="C386" s="30"/>
      <c r="D386" s="30"/>
      <c r="E386" s="30"/>
      <c r="F386" s="30"/>
      <c r="G386" s="30"/>
      <c r="H386" s="30"/>
    </row>
    <row r="387" spans="1:8" x14ac:dyDescent="0.25">
      <c r="A387" s="30"/>
      <c r="B387" s="30"/>
      <c r="C387" s="30"/>
      <c r="D387" s="30"/>
      <c r="E387" s="30"/>
      <c r="F387" s="30"/>
      <c r="G387" s="30"/>
      <c r="H387" s="30"/>
    </row>
    <row r="388" spans="1:8" x14ac:dyDescent="0.25">
      <c r="A388" s="30"/>
      <c r="B388" s="30"/>
      <c r="C388" s="30"/>
      <c r="D388" s="30"/>
      <c r="E388" s="30"/>
      <c r="F388" s="30"/>
      <c r="G388" s="30"/>
      <c r="H388" s="30"/>
    </row>
    <row r="389" spans="1:8" x14ac:dyDescent="0.25">
      <c r="A389" s="30"/>
      <c r="B389" s="30"/>
      <c r="C389" s="30"/>
      <c r="D389" s="30"/>
      <c r="E389" s="30"/>
      <c r="F389" s="30"/>
      <c r="G389" s="30"/>
      <c r="H389" s="30"/>
    </row>
    <row r="390" spans="1:8" x14ac:dyDescent="0.25">
      <c r="A390" s="30"/>
      <c r="B390" s="30"/>
      <c r="C390" s="30"/>
      <c r="D390" s="30"/>
      <c r="E390" s="30"/>
      <c r="F390" s="30"/>
      <c r="G390" s="30"/>
      <c r="H390" s="30"/>
    </row>
    <row r="391" spans="1:8" x14ac:dyDescent="0.25">
      <c r="A391" s="30"/>
      <c r="B391" s="30"/>
      <c r="C391" s="30"/>
      <c r="D391" s="30"/>
      <c r="E391" s="30"/>
      <c r="F391" s="30"/>
      <c r="G391" s="30"/>
      <c r="H391" s="30"/>
    </row>
    <row r="392" spans="1:8" x14ac:dyDescent="0.25">
      <c r="A392" s="30"/>
      <c r="B392" s="30"/>
      <c r="C392" s="30"/>
      <c r="D392" s="30"/>
      <c r="E392" s="30"/>
      <c r="F392" s="30"/>
      <c r="G392" s="30"/>
      <c r="H392" s="30"/>
    </row>
    <row r="393" spans="1:8" x14ac:dyDescent="0.25">
      <c r="A393" s="30"/>
      <c r="B393" s="30"/>
      <c r="C393" s="30"/>
      <c r="D393" s="30"/>
      <c r="E393" s="30"/>
      <c r="F393" s="30"/>
      <c r="G393" s="30"/>
      <c r="H393" s="30"/>
    </row>
    <row r="394" spans="1:8" x14ac:dyDescent="0.25">
      <c r="A394" s="30"/>
      <c r="B394" s="30"/>
      <c r="C394" s="30"/>
      <c r="D394" s="30"/>
      <c r="E394" s="30"/>
      <c r="F394" s="30"/>
      <c r="G394" s="30"/>
      <c r="H394" s="30"/>
    </row>
    <row r="395" spans="1:8" x14ac:dyDescent="0.25">
      <c r="A395" s="30"/>
      <c r="B395" s="30"/>
      <c r="C395" s="30"/>
      <c r="D395" s="30"/>
      <c r="E395" s="30"/>
      <c r="F395" s="30"/>
      <c r="G395" s="30"/>
      <c r="H395" s="30"/>
    </row>
    <row r="396" spans="1:8" x14ac:dyDescent="0.25">
      <c r="A396" s="30"/>
      <c r="B396" s="30"/>
      <c r="C396" s="30"/>
      <c r="D396" s="30"/>
      <c r="E396" s="30"/>
      <c r="F396" s="30"/>
      <c r="G396" s="30"/>
      <c r="H396" s="30"/>
    </row>
    <row r="397" spans="1:8" x14ac:dyDescent="0.25">
      <c r="A397" s="30"/>
      <c r="B397" s="30"/>
      <c r="C397" s="30"/>
      <c r="D397" s="30"/>
      <c r="E397" s="30"/>
      <c r="F397" s="30"/>
      <c r="G397" s="30"/>
      <c r="H397" s="30"/>
    </row>
    <row r="398" spans="1:8" x14ac:dyDescent="0.25">
      <c r="A398" s="30"/>
      <c r="B398" s="30"/>
      <c r="C398" s="30"/>
      <c r="D398" s="30"/>
      <c r="E398" s="30"/>
      <c r="F398" s="30"/>
      <c r="G398" s="30"/>
      <c r="H398" s="30"/>
    </row>
    <row r="399" spans="1:8" x14ac:dyDescent="0.25">
      <c r="A399" s="30"/>
      <c r="B399" s="30"/>
      <c r="C399" s="30"/>
      <c r="D399" s="30"/>
      <c r="E399" s="30"/>
      <c r="F399" s="30"/>
      <c r="G399" s="30"/>
      <c r="H399" s="30"/>
    </row>
    <row r="400" spans="1:8" x14ac:dyDescent="0.25">
      <c r="A400" s="30"/>
      <c r="B400" s="30"/>
      <c r="C400" s="30"/>
      <c r="D400" s="30"/>
      <c r="E400" s="30"/>
      <c r="F400" s="30"/>
      <c r="G400" s="30"/>
      <c r="H400" s="30"/>
    </row>
    <row r="401" spans="1:8" x14ac:dyDescent="0.25">
      <c r="A401" s="30"/>
      <c r="B401" s="30"/>
      <c r="C401" s="30"/>
      <c r="D401" s="30"/>
      <c r="E401" s="30"/>
      <c r="F401" s="30"/>
      <c r="G401" s="30"/>
      <c r="H401" s="30"/>
    </row>
    <row r="402" spans="1:8" x14ac:dyDescent="0.25">
      <c r="A402" s="30"/>
      <c r="B402" s="30"/>
      <c r="C402" s="30"/>
      <c r="D402" s="30"/>
      <c r="E402" s="30"/>
      <c r="F402" s="30"/>
      <c r="G402" s="30"/>
      <c r="H402" s="30"/>
    </row>
    <row r="403" spans="1:8" x14ac:dyDescent="0.25">
      <c r="A403" s="30"/>
      <c r="B403" s="30"/>
      <c r="C403" s="30"/>
      <c r="D403" s="30"/>
      <c r="E403" s="30"/>
      <c r="F403" s="30"/>
      <c r="G403" s="30"/>
      <c r="H403" s="30"/>
    </row>
    <row r="404" spans="1:8" x14ac:dyDescent="0.25">
      <c r="A404" s="30"/>
      <c r="B404" s="30"/>
      <c r="C404" s="30"/>
      <c r="D404" s="30"/>
      <c r="E404" s="30"/>
      <c r="F404" s="30"/>
      <c r="G404" s="30"/>
      <c r="H404" s="30"/>
    </row>
    <row r="405" spans="1:8" x14ac:dyDescent="0.25">
      <c r="A405" s="30"/>
      <c r="B405" s="30"/>
      <c r="C405" s="30"/>
      <c r="D405" s="30"/>
      <c r="E405" s="30"/>
      <c r="F405" s="30"/>
      <c r="G405" s="30"/>
      <c r="H405" s="30"/>
    </row>
    <row r="406" spans="1:8" x14ac:dyDescent="0.25">
      <c r="A406" s="30"/>
      <c r="B406" s="30"/>
      <c r="C406" s="30"/>
      <c r="D406" s="30"/>
      <c r="E406" s="30"/>
      <c r="F406" s="30"/>
      <c r="G406" s="30"/>
      <c r="H406" s="30"/>
    </row>
    <row r="407" spans="1:8" x14ac:dyDescent="0.25">
      <c r="A407" s="30"/>
      <c r="B407" s="30"/>
      <c r="C407" s="30"/>
      <c r="D407" s="30"/>
      <c r="E407" s="30"/>
      <c r="F407" s="30"/>
      <c r="G407" s="30"/>
      <c r="H407" s="30"/>
    </row>
    <row r="408" spans="1:8" x14ac:dyDescent="0.25">
      <c r="A408" s="30"/>
      <c r="B408" s="30"/>
      <c r="C408" s="30"/>
      <c r="D408" s="30"/>
      <c r="E408" s="30"/>
      <c r="F408" s="30"/>
      <c r="G408" s="30"/>
      <c r="H408" s="30"/>
    </row>
    <row r="409" spans="1:8" x14ac:dyDescent="0.25">
      <c r="A409" s="30"/>
      <c r="B409" s="30"/>
      <c r="C409" s="30"/>
      <c r="D409" s="30"/>
      <c r="E409" s="30"/>
      <c r="F409" s="30"/>
      <c r="G409" s="30"/>
      <c r="H409" s="30"/>
    </row>
    <row r="410" spans="1:8" x14ac:dyDescent="0.25">
      <c r="A410" s="30"/>
      <c r="B410" s="30"/>
      <c r="C410" s="30"/>
      <c r="D410" s="30"/>
      <c r="E410" s="30"/>
      <c r="F410" s="30"/>
      <c r="G410" s="30"/>
      <c r="H410" s="30"/>
    </row>
    <row r="411" spans="1:8" x14ac:dyDescent="0.25">
      <c r="A411" s="30"/>
      <c r="B411" s="30"/>
      <c r="C411" s="30"/>
      <c r="D411" s="30"/>
      <c r="E411" s="30"/>
      <c r="F411" s="30"/>
      <c r="G411" s="30"/>
      <c r="H411" s="30"/>
    </row>
    <row r="412" spans="1:8" x14ac:dyDescent="0.25">
      <c r="A412" s="30"/>
      <c r="B412" s="30"/>
      <c r="C412" s="30"/>
      <c r="D412" s="30"/>
      <c r="E412" s="30"/>
      <c r="F412" s="30"/>
      <c r="G412" s="30"/>
      <c r="H412" s="30"/>
    </row>
    <row r="413" spans="1:8" x14ac:dyDescent="0.25">
      <c r="A413" s="30"/>
      <c r="B413" s="30"/>
      <c r="C413" s="30"/>
      <c r="D413" s="30"/>
      <c r="E413" s="30"/>
      <c r="F413" s="30"/>
      <c r="G413" s="30"/>
      <c r="H413" s="30"/>
    </row>
    <row r="414" spans="1:8" x14ac:dyDescent="0.25">
      <c r="A414" s="30"/>
      <c r="B414" s="30"/>
      <c r="C414" s="30"/>
      <c r="D414" s="30"/>
      <c r="E414" s="30"/>
      <c r="F414" s="30"/>
      <c r="G414" s="30"/>
      <c r="H414" s="30"/>
    </row>
    <row r="415" spans="1:8" x14ac:dyDescent="0.25">
      <c r="A415" s="30"/>
      <c r="B415" s="30"/>
      <c r="C415" s="30"/>
      <c r="D415" s="30"/>
      <c r="E415" s="30"/>
      <c r="F415" s="30"/>
      <c r="G415" s="30"/>
      <c r="H415" s="30"/>
    </row>
    <row r="416" spans="1:8" x14ac:dyDescent="0.25">
      <c r="A416" s="30"/>
      <c r="B416" s="30"/>
      <c r="C416" s="30"/>
      <c r="D416" s="30"/>
      <c r="E416" s="30"/>
      <c r="F416" s="30"/>
      <c r="G416" s="30"/>
      <c r="H416" s="30"/>
    </row>
    <row r="417" spans="1:8" x14ac:dyDescent="0.25">
      <c r="A417" s="30"/>
      <c r="B417" s="30"/>
      <c r="C417" s="30"/>
      <c r="D417" s="30"/>
      <c r="E417" s="30"/>
      <c r="F417" s="30"/>
      <c r="G417" s="30"/>
      <c r="H417" s="30"/>
    </row>
    <row r="418" spans="1:8" x14ac:dyDescent="0.25">
      <c r="A418" s="30"/>
      <c r="B418" s="30"/>
      <c r="C418" s="30"/>
      <c r="D418" s="30"/>
      <c r="E418" s="30"/>
      <c r="F418" s="30"/>
      <c r="G418" s="30"/>
      <c r="H418" s="30"/>
    </row>
    <row r="419" spans="1:8" x14ac:dyDescent="0.25">
      <c r="A419" s="30"/>
      <c r="B419" s="30"/>
      <c r="C419" s="30"/>
      <c r="D419" s="30"/>
      <c r="E419" s="30"/>
      <c r="F419" s="30"/>
      <c r="G419" s="30"/>
      <c r="H419" s="30"/>
    </row>
    <row r="420" spans="1:8" x14ac:dyDescent="0.25">
      <c r="A420" s="30"/>
      <c r="B420" s="30"/>
      <c r="C420" s="30"/>
      <c r="D420" s="30"/>
      <c r="E420" s="30"/>
      <c r="F420" s="30"/>
      <c r="G420" s="30"/>
      <c r="H420" s="30"/>
    </row>
    <row r="421" spans="1:8" x14ac:dyDescent="0.25">
      <c r="A421" s="30"/>
      <c r="B421" s="30"/>
      <c r="C421" s="30"/>
      <c r="D421" s="30"/>
      <c r="E421" s="30"/>
      <c r="F421" s="30"/>
      <c r="G421" s="30"/>
      <c r="H421" s="30"/>
    </row>
    <row r="422" spans="1:8" x14ac:dyDescent="0.25">
      <c r="A422" s="30"/>
      <c r="B422" s="30"/>
      <c r="C422" s="30"/>
      <c r="D422" s="30"/>
      <c r="E422" s="30"/>
      <c r="F422" s="30"/>
      <c r="G422" s="30"/>
      <c r="H422" s="30"/>
    </row>
    <row r="423" spans="1:8" x14ac:dyDescent="0.25">
      <c r="A423" s="30"/>
      <c r="B423" s="30"/>
      <c r="C423" s="30"/>
      <c r="D423" s="30"/>
      <c r="E423" s="30"/>
      <c r="F423" s="30"/>
      <c r="G423" s="30"/>
      <c r="H423" s="30"/>
    </row>
    <row r="424" spans="1:8" x14ac:dyDescent="0.25">
      <c r="A424" s="30"/>
      <c r="B424" s="30"/>
      <c r="C424" s="30"/>
      <c r="D424" s="30"/>
      <c r="E424" s="30"/>
      <c r="F424" s="30"/>
      <c r="G424" s="30"/>
      <c r="H424" s="30"/>
    </row>
    <row r="425" spans="1:8" x14ac:dyDescent="0.25">
      <c r="A425" s="30"/>
      <c r="B425" s="30"/>
      <c r="C425" s="30"/>
      <c r="D425" s="30"/>
      <c r="E425" s="30"/>
      <c r="F425" s="30"/>
      <c r="G425" s="30"/>
      <c r="H425" s="30"/>
    </row>
    <row r="426" spans="1:8" x14ac:dyDescent="0.25">
      <c r="A426" s="30"/>
      <c r="B426" s="30"/>
      <c r="C426" s="30"/>
      <c r="D426" s="30"/>
      <c r="E426" s="30"/>
      <c r="F426" s="30"/>
      <c r="G426" s="30"/>
      <c r="H426" s="30"/>
    </row>
    <row r="427" spans="1:8" x14ac:dyDescent="0.25">
      <c r="A427" s="30"/>
      <c r="B427" s="30"/>
      <c r="C427" s="30"/>
      <c r="D427" s="30"/>
      <c r="E427" s="30"/>
      <c r="F427" s="30"/>
      <c r="G427" s="30"/>
      <c r="H427" s="30"/>
    </row>
    <row r="428" spans="1:8" x14ac:dyDescent="0.25">
      <c r="A428" s="30"/>
      <c r="B428" s="30"/>
      <c r="C428" s="30"/>
      <c r="D428" s="30"/>
      <c r="E428" s="30"/>
      <c r="F428" s="30"/>
      <c r="G428" s="30"/>
      <c r="H428" s="30"/>
    </row>
    <row r="429" spans="1:8" x14ac:dyDescent="0.25">
      <c r="A429" s="30"/>
      <c r="B429" s="30"/>
      <c r="C429" s="30"/>
      <c r="D429" s="30"/>
      <c r="E429" s="30"/>
      <c r="F429" s="30"/>
      <c r="G429" s="30"/>
      <c r="H429" s="30"/>
    </row>
    <row r="430" spans="1:8" x14ac:dyDescent="0.25">
      <c r="A430" s="30"/>
      <c r="B430" s="30"/>
      <c r="C430" s="30"/>
      <c r="D430" s="30"/>
      <c r="E430" s="30"/>
      <c r="F430" s="30"/>
      <c r="G430" s="30"/>
      <c r="H430" s="30"/>
    </row>
    <row r="431" spans="1:8" x14ac:dyDescent="0.25">
      <c r="A431" s="30"/>
      <c r="B431" s="30"/>
      <c r="C431" s="30"/>
      <c r="D431" s="30"/>
      <c r="E431" s="30"/>
      <c r="F431" s="30"/>
      <c r="G431" s="30"/>
      <c r="H431" s="30"/>
    </row>
    <row r="432" spans="1:8" x14ac:dyDescent="0.25">
      <c r="A432" s="30"/>
      <c r="B432" s="30"/>
      <c r="C432" s="30"/>
      <c r="D432" s="30"/>
      <c r="E432" s="30"/>
      <c r="F432" s="30"/>
      <c r="G432" s="30"/>
      <c r="H432" s="30"/>
    </row>
    <row r="433" spans="1:8" x14ac:dyDescent="0.25">
      <c r="A433" s="30"/>
      <c r="B433" s="30"/>
      <c r="C433" s="30"/>
      <c r="D433" s="30"/>
      <c r="E433" s="30"/>
      <c r="F433" s="30"/>
      <c r="G433" s="30"/>
      <c r="H433" s="30"/>
    </row>
    <row r="434" spans="1:8" x14ac:dyDescent="0.25">
      <c r="A434" s="30"/>
      <c r="B434" s="30"/>
      <c r="C434" s="30"/>
      <c r="D434" s="30"/>
      <c r="E434" s="30"/>
      <c r="F434" s="30"/>
      <c r="G434" s="30"/>
      <c r="H434" s="30"/>
    </row>
    <row r="435" spans="1:8" x14ac:dyDescent="0.25">
      <c r="A435" s="30"/>
      <c r="B435" s="30"/>
      <c r="C435" s="30"/>
      <c r="D435" s="30"/>
      <c r="E435" s="30"/>
      <c r="F435" s="30"/>
      <c r="G435" s="30"/>
      <c r="H435" s="30"/>
    </row>
    <row r="436" spans="1:8" x14ac:dyDescent="0.25">
      <c r="A436" s="30"/>
      <c r="B436" s="30"/>
      <c r="C436" s="30"/>
      <c r="D436" s="30"/>
      <c r="E436" s="30"/>
      <c r="F436" s="30"/>
      <c r="G436" s="30"/>
      <c r="H436" s="30"/>
    </row>
    <row r="437" spans="1:8" x14ac:dyDescent="0.25">
      <c r="A437" s="30"/>
      <c r="B437" s="30"/>
      <c r="C437" s="30"/>
      <c r="D437" s="30"/>
      <c r="E437" s="30"/>
      <c r="F437" s="30"/>
      <c r="G437" s="30"/>
      <c r="H437" s="30"/>
    </row>
    <row r="438" spans="1:8" x14ac:dyDescent="0.25">
      <c r="A438" s="30"/>
      <c r="B438" s="30"/>
      <c r="C438" s="30"/>
      <c r="D438" s="30"/>
      <c r="E438" s="30"/>
      <c r="F438" s="30"/>
      <c r="G438" s="30"/>
      <c r="H438" s="30"/>
    </row>
    <row r="439" spans="1:8" x14ac:dyDescent="0.25">
      <c r="A439" s="30"/>
      <c r="B439" s="30"/>
      <c r="C439" s="30"/>
      <c r="D439" s="30"/>
      <c r="E439" s="30"/>
      <c r="F439" s="30"/>
      <c r="G439" s="30"/>
      <c r="H439" s="30"/>
    </row>
    <row r="440" spans="1:8" x14ac:dyDescent="0.25">
      <c r="A440" s="30"/>
      <c r="B440" s="30"/>
      <c r="C440" s="30"/>
      <c r="D440" s="30"/>
      <c r="E440" s="30"/>
      <c r="F440" s="30"/>
      <c r="G440" s="30"/>
      <c r="H440" s="30"/>
    </row>
    <row r="441" spans="1:8" x14ac:dyDescent="0.25">
      <c r="A441" s="30"/>
      <c r="B441" s="30"/>
      <c r="C441" s="30"/>
      <c r="D441" s="30"/>
      <c r="E441" s="30"/>
      <c r="F441" s="30"/>
      <c r="G441" s="30"/>
      <c r="H441" s="30"/>
    </row>
    <row r="442" spans="1:8" x14ac:dyDescent="0.25">
      <c r="A442" s="30"/>
      <c r="B442" s="30"/>
      <c r="C442" s="30"/>
      <c r="D442" s="30"/>
      <c r="E442" s="30"/>
      <c r="F442" s="30"/>
      <c r="G442" s="30"/>
      <c r="H442" s="30"/>
    </row>
    <row r="443" spans="1:8" x14ac:dyDescent="0.25">
      <c r="A443" s="30"/>
      <c r="B443" s="30"/>
      <c r="C443" s="30"/>
      <c r="D443" s="30"/>
      <c r="E443" s="30"/>
      <c r="F443" s="30"/>
      <c r="G443" s="30"/>
      <c r="H443" s="30"/>
    </row>
    <row r="444" spans="1:8" x14ac:dyDescent="0.25">
      <c r="A444" s="30"/>
      <c r="B444" s="30"/>
      <c r="C444" s="30"/>
      <c r="D444" s="30"/>
      <c r="E444" s="30"/>
      <c r="F444" s="30"/>
      <c r="G444" s="30"/>
      <c r="H444" s="30"/>
    </row>
    <row r="445" spans="1:8" x14ac:dyDescent="0.25">
      <c r="A445" s="30"/>
      <c r="B445" s="30"/>
      <c r="C445" s="30"/>
      <c r="D445" s="30"/>
      <c r="E445" s="30"/>
      <c r="F445" s="30"/>
      <c r="G445" s="30"/>
      <c r="H445" s="30"/>
    </row>
    <row r="446" spans="1:8" x14ac:dyDescent="0.25">
      <c r="A446" s="30"/>
      <c r="B446" s="30"/>
      <c r="C446" s="30"/>
      <c r="D446" s="30"/>
      <c r="E446" s="30"/>
      <c r="F446" s="30"/>
      <c r="G446" s="30"/>
      <c r="H446" s="30"/>
    </row>
    <row r="447" spans="1:8" x14ac:dyDescent="0.25">
      <c r="A447" s="30"/>
      <c r="B447" s="30"/>
      <c r="C447" s="30"/>
      <c r="D447" s="30"/>
      <c r="E447" s="30"/>
      <c r="F447" s="30"/>
      <c r="G447" s="30"/>
      <c r="H447" s="30"/>
    </row>
    <row r="448" spans="1:8" x14ac:dyDescent="0.25">
      <c r="A448" s="30"/>
      <c r="B448" s="30"/>
      <c r="C448" s="30"/>
      <c r="D448" s="30"/>
      <c r="E448" s="30"/>
      <c r="F448" s="30"/>
      <c r="G448" s="30"/>
      <c r="H448" s="30"/>
    </row>
    <row r="449" spans="1:8" x14ac:dyDescent="0.25">
      <c r="A449" s="30"/>
      <c r="B449" s="30"/>
      <c r="C449" s="30"/>
      <c r="D449" s="30"/>
      <c r="E449" s="30"/>
      <c r="F449" s="30"/>
      <c r="G449" s="30"/>
      <c r="H449" s="30"/>
    </row>
    <row r="450" spans="1:8" x14ac:dyDescent="0.25">
      <c r="A450" s="30"/>
      <c r="B450" s="30"/>
      <c r="C450" s="30"/>
      <c r="D450" s="30"/>
      <c r="E450" s="30"/>
      <c r="F450" s="30"/>
      <c r="G450" s="30"/>
      <c r="H450" s="30"/>
    </row>
    <row r="451" spans="1:8" x14ac:dyDescent="0.25">
      <c r="A451" s="30"/>
      <c r="B451" s="30"/>
      <c r="C451" s="30"/>
      <c r="D451" s="30"/>
      <c r="E451" s="30"/>
      <c r="F451" s="30"/>
      <c r="G451" s="30"/>
      <c r="H451" s="30"/>
    </row>
    <row r="452" spans="1:8" x14ac:dyDescent="0.25">
      <c r="A452" s="30"/>
      <c r="B452" s="30"/>
      <c r="C452" s="30"/>
      <c r="D452" s="30"/>
      <c r="E452" s="30"/>
      <c r="F452" s="30"/>
      <c r="G452" s="30"/>
      <c r="H452" s="30"/>
    </row>
    <row r="453" spans="1:8" x14ac:dyDescent="0.25">
      <c r="A453" s="30"/>
      <c r="B453" s="30"/>
      <c r="C453" s="30"/>
      <c r="D453" s="30"/>
      <c r="E453" s="30"/>
      <c r="F453" s="30"/>
      <c r="G453" s="30"/>
      <c r="H453" s="30"/>
    </row>
    <row r="454" spans="1:8" x14ac:dyDescent="0.25">
      <c r="A454" s="30"/>
      <c r="B454" s="30"/>
      <c r="C454" s="30"/>
      <c r="D454" s="30"/>
      <c r="E454" s="30"/>
      <c r="F454" s="30"/>
      <c r="G454" s="30"/>
      <c r="H454" s="30"/>
    </row>
    <row r="455" spans="1:8" x14ac:dyDescent="0.25">
      <c r="A455" s="30"/>
      <c r="B455" s="30"/>
      <c r="C455" s="30"/>
      <c r="D455" s="30"/>
      <c r="E455" s="30"/>
      <c r="F455" s="30"/>
      <c r="G455" s="30"/>
      <c r="H455" s="30"/>
    </row>
    <row r="456" spans="1:8" x14ac:dyDescent="0.25">
      <c r="A456" s="30"/>
      <c r="B456" s="30"/>
      <c r="C456" s="30"/>
      <c r="D456" s="30"/>
      <c r="E456" s="30"/>
      <c r="F456" s="30"/>
      <c r="G456" s="30"/>
      <c r="H456" s="30"/>
    </row>
    <row r="457" spans="1:8" x14ac:dyDescent="0.25">
      <c r="A457" s="30"/>
      <c r="B457" s="30"/>
      <c r="C457" s="30"/>
      <c r="D457" s="30"/>
      <c r="E457" s="30"/>
      <c r="F457" s="30"/>
      <c r="G457" s="30"/>
      <c r="H457" s="30"/>
    </row>
    <row r="458" spans="1:8" x14ac:dyDescent="0.25">
      <c r="A458" s="30"/>
      <c r="B458" s="30"/>
      <c r="C458" s="30"/>
      <c r="D458" s="30"/>
      <c r="E458" s="30"/>
      <c r="F458" s="30"/>
      <c r="G458" s="30"/>
      <c r="H458" s="30"/>
    </row>
    <row r="459" spans="1:8" x14ac:dyDescent="0.25">
      <c r="A459" s="30"/>
      <c r="B459" s="30"/>
      <c r="C459" s="30"/>
      <c r="D459" s="30"/>
      <c r="E459" s="30"/>
      <c r="F459" s="30"/>
      <c r="G459" s="30"/>
      <c r="H459" s="30"/>
    </row>
    <row r="460" spans="1:8" x14ac:dyDescent="0.25">
      <c r="A460" s="30"/>
      <c r="B460" s="30"/>
      <c r="C460" s="30"/>
      <c r="D460" s="30"/>
      <c r="E460" s="30"/>
      <c r="F460" s="30"/>
      <c r="G460" s="30"/>
      <c r="H460" s="30"/>
    </row>
    <row r="461" spans="1:8" x14ac:dyDescent="0.25">
      <c r="A461" s="30"/>
      <c r="B461" s="30"/>
      <c r="C461" s="30"/>
      <c r="D461" s="30"/>
      <c r="E461" s="30"/>
      <c r="F461" s="30"/>
      <c r="G461" s="30"/>
      <c r="H461" s="30"/>
    </row>
    <row r="462" spans="1:8" x14ac:dyDescent="0.25">
      <c r="A462" s="30"/>
      <c r="B462" s="30"/>
      <c r="C462" s="30"/>
      <c r="D462" s="30"/>
      <c r="E462" s="30"/>
      <c r="F462" s="30"/>
      <c r="G462" s="30"/>
      <c r="H462" s="30"/>
    </row>
    <row r="463" spans="1:8" x14ac:dyDescent="0.25">
      <c r="A463" s="30"/>
      <c r="B463" s="30"/>
      <c r="C463" s="30"/>
      <c r="D463" s="30"/>
      <c r="E463" s="30"/>
      <c r="F463" s="30"/>
      <c r="G463" s="30"/>
      <c r="H463" s="30"/>
    </row>
    <row r="464" spans="1:8" x14ac:dyDescent="0.25">
      <c r="A464" s="30"/>
      <c r="B464" s="30"/>
      <c r="C464" s="30"/>
      <c r="D464" s="30"/>
      <c r="E464" s="30"/>
      <c r="F464" s="30"/>
      <c r="G464" s="30"/>
      <c r="H464" s="30"/>
    </row>
    <row r="465" spans="1:8" x14ac:dyDescent="0.25">
      <c r="A465" s="30"/>
      <c r="B465" s="30"/>
      <c r="C465" s="30"/>
      <c r="D465" s="30"/>
      <c r="E465" s="30"/>
      <c r="F465" s="30"/>
      <c r="G465" s="30"/>
      <c r="H465" s="30"/>
    </row>
    <row r="466" spans="1:8" x14ac:dyDescent="0.25">
      <c r="A466" s="30"/>
      <c r="B466" s="30"/>
      <c r="C466" s="30"/>
      <c r="D466" s="30"/>
      <c r="E466" s="30"/>
      <c r="F466" s="30"/>
      <c r="G466" s="30"/>
      <c r="H466" s="30"/>
    </row>
    <row r="467" spans="1:8" x14ac:dyDescent="0.25">
      <c r="A467" s="30"/>
      <c r="B467" s="30"/>
      <c r="C467" s="30"/>
      <c r="D467" s="30"/>
      <c r="E467" s="30"/>
      <c r="F467" s="30"/>
      <c r="G467" s="30"/>
      <c r="H467" s="30"/>
    </row>
    <row r="468" spans="1:8" x14ac:dyDescent="0.25">
      <c r="A468" s="30"/>
      <c r="B468" s="30"/>
      <c r="C468" s="30"/>
      <c r="D468" s="30"/>
      <c r="E468" s="30"/>
      <c r="F468" s="30"/>
      <c r="G468" s="30"/>
      <c r="H468" s="30"/>
    </row>
    <row r="469" spans="1:8" x14ac:dyDescent="0.25">
      <c r="A469" s="30"/>
      <c r="B469" s="30"/>
      <c r="C469" s="30"/>
      <c r="D469" s="30"/>
      <c r="E469" s="30"/>
      <c r="F469" s="30"/>
      <c r="G469" s="30"/>
      <c r="H469" s="30"/>
    </row>
    <row r="470" spans="1:8" x14ac:dyDescent="0.25">
      <c r="A470" s="30"/>
      <c r="B470" s="30"/>
      <c r="C470" s="30"/>
      <c r="D470" s="30"/>
      <c r="E470" s="30"/>
      <c r="F470" s="30"/>
      <c r="G470" s="30"/>
      <c r="H470" s="30"/>
    </row>
    <row r="471" spans="1:8" x14ac:dyDescent="0.25">
      <c r="A471" s="30"/>
      <c r="B471" s="30"/>
      <c r="C471" s="30"/>
      <c r="D471" s="30"/>
      <c r="E471" s="30"/>
      <c r="F471" s="30"/>
      <c r="G471" s="30"/>
      <c r="H471" s="30"/>
    </row>
    <row r="472" spans="1:8" x14ac:dyDescent="0.25">
      <c r="A472" s="30"/>
      <c r="B472" s="30"/>
      <c r="C472" s="30"/>
      <c r="D472" s="30"/>
      <c r="E472" s="30"/>
      <c r="F472" s="30"/>
      <c r="G472" s="30"/>
      <c r="H472" s="30"/>
    </row>
    <row r="473" spans="1:8" x14ac:dyDescent="0.25">
      <c r="A473" s="30"/>
      <c r="B473" s="30"/>
      <c r="C473" s="30"/>
      <c r="D473" s="30"/>
      <c r="E473" s="30"/>
      <c r="F473" s="30"/>
      <c r="G473" s="30"/>
      <c r="H473" s="30"/>
    </row>
    <row r="474" spans="1:8" x14ac:dyDescent="0.25">
      <c r="A474" s="30"/>
      <c r="B474" s="30"/>
      <c r="C474" s="30"/>
      <c r="D474" s="30"/>
      <c r="E474" s="30"/>
      <c r="F474" s="30"/>
      <c r="G474" s="30"/>
      <c r="H474" s="30"/>
    </row>
    <row r="475" spans="1:8" x14ac:dyDescent="0.25">
      <c r="A475" s="30"/>
      <c r="B475" s="30"/>
      <c r="C475" s="30"/>
      <c r="D475" s="30"/>
      <c r="E475" s="30"/>
      <c r="F475" s="30"/>
      <c r="G475" s="30"/>
      <c r="H475" s="30"/>
    </row>
    <row r="476" spans="1:8" x14ac:dyDescent="0.25">
      <c r="A476" s="30"/>
      <c r="B476" s="30"/>
      <c r="C476" s="30"/>
      <c r="D476" s="30"/>
      <c r="E476" s="30"/>
      <c r="F476" s="30"/>
      <c r="G476" s="30"/>
      <c r="H476" s="30"/>
    </row>
    <row r="477" spans="1:8" x14ac:dyDescent="0.25">
      <c r="A477" s="30"/>
      <c r="B477" s="30"/>
      <c r="C477" s="30"/>
      <c r="D477" s="30"/>
      <c r="E477" s="30"/>
      <c r="F477" s="30"/>
      <c r="G477" s="30"/>
      <c r="H477" s="30"/>
    </row>
    <row r="478" spans="1:8" x14ac:dyDescent="0.25">
      <c r="A478" s="30"/>
      <c r="B478" s="30"/>
      <c r="C478" s="30"/>
      <c r="D478" s="30"/>
      <c r="E478" s="30"/>
      <c r="F478" s="30"/>
      <c r="G478" s="30"/>
      <c r="H478" s="30"/>
    </row>
    <row r="479" spans="1:8" x14ac:dyDescent="0.25">
      <c r="A479" s="30"/>
      <c r="B479" s="30"/>
      <c r="C479" s="30"/>
      <c r="D479" s="30"/>
      <c r="E479" s="30"/>
      <c r="F479" s="30"/>
      <c r="G479" s="30"/>
      <c r="H479" s="30"/>
    </row>
    <row r="480" spans="1:8" x14ac:dyDescent="0.25">
      <c r="A480" s="30"/>
      <c r="B480" s="30"/>
      <c r="C480" s="30"/>
      <c r="D480" s="30"/>
      <c r="E480" s="30"/>
      <c r="F480" s="30"/>
      <c r="G480" s="30"/>
      <c r="H480" s="30"/>
    </row>
    <row r="481" spans="1:8" x14ac:dyDescent="0.25">
      <c r="A481" s="30"/>
      <c r="B481" s="30"/>
      <c r="C481" s="30"/>
      <c r="D481" s="30"/>
      <c r="E481" s="30"/>
      <c r="F481" s="30"/>
      <c r="G481" s="30"/>
      <c r="H481" s="30"/>
    </row>
    <row r="482" spans="1:8" x14ac:dyDescent="0.25">
      <c r="A482" s="30"/>
      <c r="B482" s="30"/>
      <c r="C482" s="30"/>
      <c r="D482" s="30"/>
      <c r="E482" s="30"/>
      <c r="F482" s="30"/>
      <c r="G482" s="30"/>
      <c r="H482" s="30"/>
    </row>
    <row r="483" spans="1:8" x14ac:dyDescent="0.25">
      <c r="A483" s="30"/>
      <c r="B483" s="30"/>
      <c r="C483" s="30"/>
      <c r="D483" s="30"/>
      <c r="E483" s="30"/>
      <c r="F483" s="30"/>
      <c r="G483" s="30"/>
      <c r="H483" s="30"/>
    </row>
    <row r="484" spans="1:8" x14ac:dyDescent="0.25">
      <c r="A484" s="30"/>
      <c r="B484" s="30"/>
      <c r="C484" s="30"/>
      <c r="D484" s="30"/>
      <c r="E484" s="30"/>
      <c r="F484" s="30"/>
      <c r="G484" s="30"/>
      <c r="H484" s="30"/>
    </row>
    <row r="485" spans="1:8" x14ac:dyDescent="0.25">
      <c r="A485" s="30"/>
      <c r="B485" s="30"/>
      <c r="C485" s="30"/>
      <c r="D485" s="30"/>
      <c r="E485" s="30"/>
      <c r="F485" s="30"/>
      <c r="G485" s="30"/>
      <c r="H485" s="30"/>
    </row>
    <row r="486" spans="1:8" x14ac:dyDescent="0.25">
      <c r="A486" s="30"/>
      <c r="B486" s="30"/>
      <c r="C486" s="30"/>
      <c r="D486" s="30"/>
      <c r="E486" s="30"/>
      <c r="F486" s="30"/>
      <c r="G486" s="30"/>
      <c r="H486" s="30"/>
    </row>
    <row r="487" spans="1:8" x14ac:dyDescent="0.25">
      <c r="A487" s="30"/>
      <c r="B487" s="30"/>
      <c r="C487" s="30"/>
      <c r="D487" s="30"/>
      <c r="E487" s="30"/>
      <c r="F487" s="30"/>
      <c r="G487" s="30"/>
      <c r="H487" s="30"/>
    </row>
    <row r="488" spans="1:8" x14ac:dyDescent="0.25">
      <c r="A488" s="30"/>
      <c r="B488" s="30"/>
      <c r="C488" s="30"/>
      <c r="D488" s="30"/>
      <c r="E488" s="30"/>
      <c r="F488" s="30"/>
      <c r="G488" s="30"/>
      <c r="H488" s="30"/>
    </row>
    <row r="489" spans="1:8" x14ac:dyDescent="0.25">
      <c r="A489" s="30"/>
      <c r="B489" s="30"/>
      <c r="C489" s="30"/>
      <c r="D489" s="30"/>
      <c r="E489" s="30"/>
      <c r="F489" s="30"/>
      <c r="G489" s="30"/>
      <c r="H489" s="30"/>
    </row>
    <row r="490" spans="1:8" x14ac:dyDescent="0.25">
      <c r="A490" s="30"/>
      <c r="B490" s="30"/>
      <c r="C490" s="30"/>
      <c r="D490" s="30"/>
      <c r="E490" s="30"/>
      <c r="F490" s="30"/>
      <c r="G490" s="30"/>
      <c r="H490" s="30"/>
    </row>
    <row r="491" spans="1:8" x14ac:dyDescent="0.25">
      <c r="A491" s="30"/>
      <c r="B491" s="30"/>
      <c r="C491" s="30"/>
      <c r="D491" s="30"/>
      <c r="E491" s="30"/>
      <c r="F491" s="30"/>
      <c r="G491" s="30"/>
      <c r="H491" s="30"/>
    </row>
    <row r="492" spans="1:8" x14ac:dyDescent="0.25">
      <c r="A492" s="30"/>
      <c r="B492" s="30"/>
      <c r="C492" s="30"/>
      <c r="D492" s="30"/>
      <c r="E492" s="30"/>
      <c r="F492" s="30"/>
      <c r="G492" s="30"/>
      <c r="H492" s="30"/>
    </row>
    <row r="493" spans="1:8" x14ac:dyDescent="0.25">
      <c r="A493" s="30"/>
      <c r="B493" s="30"/>
      <c r="C493" s="30"/>
      <c r="D493" s="30"/>
      <c r="E493" s="30"/>
      <c r="F493" s="30"/>
      <c r="G493" s="30"/>
      <c r="H493" s="30"/>
    </row>
    <row r="494" spans="1:8" x14ac:dyDescent="0.25">
      <c r="A494" s="30"/>
      <c r="B494" s="30"/>
      <c r="C494" s="30"/>
      <c r="D494" s="30"/>
      <c r="E494" s="30"/>
      <c r="F494" s="30"/>
      <c r="G494" s="30"/>
      <c r="H494" s="30"/>
    </row>
    <row r="495" spans="1:8" x14ac:dyDescent="0.25">
      <c r="A495" s="30"/>
      <c r="B495" s="30"/>
      <c r="C495" s="30"/>
      <c r="D495" s="30"/>
      <c r="E495" s="30"/>
      <c r="F495" s="30"/>
      <c r="G495" s="30"/>
      <c r="H495" s="30"/>
    </row>
    <row r="496" spans="1:8" x14ac:dyDescent="0.25">
      <c r="A496" s="30"/>
      <c r="B496" s="30"/>
      <c r="C496" s="30"/>
      <c r="D496" s="30"/>
      <c r="E496" s="30"/>
      <c r="F496" s="30"/>
      <c r="G496" s="30"/>
      <c r="H496" s="30"/>
    </row>
    <row r="497" spans="1:8" x14ac:dyDescent="0.25">
      <c r="A497" s="30"/>
      <c r="B497" s="30"/>
      <c r="C497" s="30"/>
      <c r="D497" s="30"/>
      <c r="E497" s="30"/>
      <c r="F497" s="30"/>
      <c r="G497" s="30"/>
      <c r="H497" s="30"/>
    </row>
    <row r="498" spans="1:8" x14ac:dyDescent="0.25">
      <c r="A498" s="30"/>
      <c r="B498" s="30"/>
      <c r="C498" s="30"/>
      <c r="D498" s="30"/>
      <c r="E498" s="30"/>
      <c r="F498" s="30"/>
      <c r="G498" s="30"/>
      <c r="H498" s="30"/>
    </row>
    <row r="499" spans="1:8" x14ac:dyDescent="0.25">
      <c r="A499" s="30"/>
      <c r="B499" s="30"/>
      <c r="C499" s="30"/>
      <c r="D499" s="30"/>
      <c r="E499" s="30"/>
      <c r="F499" s="30"/>
      <c r="G499" s="30"/>
      <c r="H499" s="30"/>
    </row>
    <row r="500" spans="1:8" x14ac:dyDescent="0.25">
      <c r="A500" s="30"/>
      <c r="B500" s="30"/>
      <c r="C500" s="30"/>
      <c r="D500" s="30"/>
      <c r="E500" s="30"/>
      <c r="F500" s="30"/>
      <c r="G500" s="30"/>
      <c r="H500" s="30"/>
    </row>
    <row r="501" spans="1:8" x14ac:dyDescent="0.25">
      <c r="A501" s="30"/>
      <c r="B501" s="30"/>
      <c r="C501" s="30"/>
      <c r="D501" s="30"/>
      <c r="E501" s="30"/>
      <c r="F501" s="30"/>
      <c r="G501" s="30"/>
      <c r="H501" s="30"/>
    </row>
    <row r="502" spans="1:8" x14ac:dyDescent="0.25">
      <c r="A502" s="30"/>
      <c r="B502" s="30"/>
      <c r="C502" s="30"/>
      <c r="D502" s="30"/>
      <c r="E502" s="30"/>
      <c r="F502" s="30"/>
      <c r="G502" s="30"/>
      <c r="H502" s="30"/>
    </row>
    <row r="503" spans="1:8" x14ac:dyDescent="0.25">
      <c r="A503" s="30"/>
      <c r="B503" s="30"/>
      <c r="C503" s="30"/>
      <c r="D503" s="30"/>
      <c r="E503" s="30"/>
      <c r="F503" s="30"/>
      <c r="G503" s="30"/>
      <c r="H503" s="30"/>
    </row>
    <row r="504" spans="1:8" x14ac:dyDescent="0.25">
      <c r="A504" s="30"/>
      <c r="B504" s="30"/>
      <c r="C504" s="30"/>
      <c r="D504" s="30"/>
      <c r="E504" s="30"/>
      <c r="F504" s="30"/>
      <c r="G504" s="30"/>
      <c r="H504" s="30"/>
    </row>
    <row r="505" spans="1:8" x14ac:dyDescent="0.25">
      <c r="A505" s="30"/>
      <c r="B505" s="30"/>
      <c r="C505" s="30"/>
      <c r="D505" s="30"/>
      <c r="E505" s="30"/>
      <c r="F505" s="30"/>
      <c r="G505" s="30"/>
      <c r="H505" s="30"/>
    </row>
    <row r="506" spans="1:8" x14ac:dyDescent="0.25">
      <c r="A506" s="30"/>
      <c r="B506" s="30"/>
      <c r="C506" s="30"/>
      <c r="D506" s="30"/>
      <c r="E506" s="30"/>
      <c r="F506" s="30"/>
      <c r="G506" s="30"/>
      <c r="H506" s="30"/>
    </row>
    <row r="507" spans="1:8" x14ac:dyDescent="0.25">
      <c r="A507" s="30"/>
      <c r="B507" s="30"/>
      <c r="C507" s="30"/>
      <c r="D507" s="30"/>
      <c r="E507" s="30"/>
      <c r="F507" s="30"/>
      <c r="G507" s="30"/>
      <c r="H507" s="30"/>
    </row>
    <row r="508" spans="1:8" x14ac:dyDescent="0.25">
      <c r="A508" s="30"/>
      <c r="B508" s="30"/>
      <c r="C508" s="30"/>
      <c r="D508" s="30"/>
      <c r="E508" s="30"/>
      <c r="F508" s="30"/>
      <c r="G508" s="30"/>
      <c r="H508" s="30"/>
    </row>
    <row r="509" spans="1:8" x14ac:dyDescent="0.25">
      <c r="A509" s="30"/>
      <c r="B509" s="30"/>
      <c r="C509" s="30"/>
      <c r="D509" s="30"/>
      <c r="E509" s="30"/>
      <c r="F509" s="30"/>
      <c r="G509" s="30"/>
      <c r="H509" s="30"/>
    </row>
    <row r="510" spans="1:8" x14ac:dyDescent="0.25">
      <c r="A510" s="30"/>
      <c r="B510" s="30"/>
      <c r="C510" s="30"/>
      <c r="D510" s="30"/>
      <c r="E510" s="30"/>
      <c r="F510" s="30"/>
      <c r="G510" s="30"/>
      <c r="H510" s="30"/>
    </row>
    <row r="511" spans="1:8" x14ac:dyDescent="0.25">
      <c r="A511" s="30"/>
      <c r="B511" s="30"/>
      <c r="C511" s="30"/>
      <c r="D511" s="30"/>
      <c r="E511" s="30"/>
      <c r="F511" s="30"/>
      <c r="G511" s="30"/>
      <c r="H511" s="30"/>
    </row>
    <row r="512" spans="1:8" x14ac:dyDescent="0.25">
      <c r="A512" s="30"/>
      <c r="B512" s="30"/>
      <c r="C512" s="30"/>
      <c r="D512" s="30"/>
      <c r="E512" s="30"/>
      <c r="F512" s="30"/>
      <c r="G512" s="30"/>
      <c r="H512" s="30"/>
    </row>
    <row r="513" spans="1:8" x14ac:dyDescent="0.25">
      <c r="A513" s="30"/>
      <c r="B513" s="30"/>
      <c r="C513" s="30"/>
      <c r="D513" s="30"/>
      <c r="E513" s="30"/>
      <c r="F513" s="30"/>
      <c r="G513" s="30"/>
      <c r="H513" s="30"/>
    </row>
    <row r="514" spans="1:8" x14ac:dyDescent="0.25">
      <c r="A514" s="30"/>
      <c r="B514" s="30"/>
      <c r="C514" s="30"/>
      <c r="D514" s="30"/>
      <c r="E514" s="30"/>
      <c r="F514" s="30"/>
      <c r="G514" s="30"/>
      <c r="H514" s="30"/>
    </row>
    <row r="515" spans="1:8" x14ac:dyDescent="0.25">
      <c r="A515" s="30"/>
      <c r="B515" s="30"/>
      <c r="C515" s="30"/>
      <c r="D515" s="30"/>
      <c r="E515" s="30"/>
      <c r="F515" s="30"/>
      <c r="G515" s="30"/>
      <c r="H515" s="30"/>
    </row>
    <row r="516" spans="1:8" x14ac:dyDescent="0.25">
      <c r="A516" s="30"/>
      <c r="B516" s="30"/>
      <c r="C516" s="30"/>
      <c r="D516" s="30"/>
      <c r="E516" s="30"/>
      <c r="F516" s="30"/>
      <c r="G516" s="30"/>
      <c r="H516" s="30"/>
    </row>
    <row r="517" spans="1:8" x14ac:dyDescent="0.25">
      <c r="A517" s="30"/>
      <c r="B517" s="30"/>
      <c r="C517" s="30"/>
      <c r="D517" s="30"/>
      <c r="E517" s="30"/>
      <c r="F517" s="30"/>
      <c r="G517" s="30"/>
      <c r="H517" s="30"/>
    </row>
    <row r="518" spans="1:8" x14ac:dyDescent="0.25">
      <c r="A518" s="30"/>
      <c r="B518" s="30"/>
      <c r="C518" s="30"/>
      <c r="D518" s="30"/>
      <c r="E518" s="30"/>
      <c r="F518" s="30"/>
      <c r="G518" s="30"/>
      <c r="H518" s="30"/>
    </row>
    <row r="519" spans="1:8" x14ac:dyDescent="0.25">
      <c r="A519" s="30"/>
      <c r="B519" s="30"/>
      <c r="C519" s="30"/>
      <c r="D519" s="30"/>
      <c r="E519" s="30"/>
      <c r="F519" s="30"/>
      <c r="G519" s="30"/>
      <c r="H519" s="30"/>
    </row>
    <row r="520" spans="1:8" x14ac:dyDescent="0.25">
      <c r="A520" s="30"/>
      <c r="B520" s="30"/>
      <c r="C520" s="30"/>
      <c r="D520" s="30"/>
      <c r="E520" s="30"/>
      <c r="F520" s="30"/>
      <c r="G520" s="30"/>
      <c r="H520" s="30"/>
    </row>
    <row r="521" spans="1:8" x14ac:dyDescent="0.25">
      <c r="A521" s="30"/>
      <c r="B521" s="30"/>
      <c r="C521" s="30"/>
      <c r="D521" s="30"/>
      <c r="E521" s="30"/>
      <c r="F521" s="30"/>
      <c r="G521" s="30"/>
      <c r="H521" s="30"/>
    </row>
    <row r="522" spans="1:8" x14ac:dyDescent="0.25">
      <c r="A522" s="30"/>
      <c r="B522" s="30"/>
      <c r="C522" s="30"/>
      <c r="D522" s="30"/>
      <c r="E522" s="30"/>
      <c r="F522" s="30"/>
      <c r="G522" s="30"/>
      <c r="H522" s="30"/>
    </row>
    <row r="523" spans="1:8" x14ac:dyDescent="0.25">
      <c r="A523" s="30"/>
      <c r="B523" s="30"/>
      <c r="C523" s="30"/>
      <c r="D523" s="30"/>
      <c r="E523" s="30"/>
      <c r="F523" s="30"/>
      <c r="G523" s="30"/>
      <c r="H523" s="30"/>
    </row>
    <row r="524" spans="1:8" x14ac:dyDescent="0.25">
      <c r="A524" s="30"/>
      <c r="B524" s="30"/>
      <c r="C524" s="30"/>
      <c r="D524" s="30"/>
      <c r="E524" s="30"/>
      <c r="F524" s="30"/>
      <c r="G524" s="30"/>
      <c r="H524" s="30"/>
    </row>
    <row r="525" spans="1:8" x14ac:dyDescent="0.25">
      <c r="A525" s="30"/>
      <c r="B525" s="30"/>
      <c r="C525" s="30"/>
      <c r="D525" s="30"/>
      <c r="E525" s="30"/>
      <c r="F525" s="30"/>
      <c r="G525" s="30"/>
      <c r="H525" s="30"/>
    </row>
    <row r="526" spans="1:8" x14ac:dyDescent="0.25">
      <c r="A526" s="30"/>
      <c r="B526" s="30"/>
      <c r="C526" s="30"/>
      <c r="D526" s="30"/>
      <c r="E526" s="30"/>
      <c r="F526" s="30"/>
      <c r="G526" s="30"/>
      <c r="H526" s="30"/>
    </row>
    <row r="527" spans="1:8" x14ac:dyDescent="0.25">
      <c r="A527" s="30"/>
      <c r="B527" s="30"/>
      <c r="C527" s="30"/>
      <c r="D527" s="30"/>
      <c r="E527" s="30"/>
      <c r="F527" s="30"/>
      <c r="G527" s="30"/>
      <c r="H527" s="30"/>
    </row>
    <row r="528" spans="1:8" x14ac:dyDescent="0.25">
      <c r="A528" s="30"/>
      <c r="B528" s="30"/>
      <c r="C528" s="30"/>
      <c r="D528" s="30"/>
      <c r="E528" s="30"/>
      <c r="F528" s="30"/>
      <c r="G528" s="30"/>
      <c r="H528" s="30"/>
    </row>
    <row r="529" spans="1:8" x14ac:dyDescent="0.25">
      <c r="A529" s="30"/>
      <c r="B529" s="30"/>
      <c r="C529" s="30"/>
      <c r="D529" s="30"/>
      <c r="E529" s="30"/>
      <c r="F529" s="30"/>
      <c r="G529" s="30"/>
      <c r="H529" s="30"/>
    </row>
    <row r="530" spans="1:8" x14ac:dyDescent="0.25">
      <c r="A530" s="30"/>
      <c r="B530" s="30"/>
      <c r="C530" s="30"/>
      <c r="D530" s="30"/>
      <c r="E530" s="30"/>
      <c r="F530" s="30"/>
      <c r="G530" s="30"/>
      <c r="H530" s="30"/>
    </row>
    <row r="531" spans="1:8" x14ac:dyDescent="0.25">
      <c r="A531" s="30"/>
      <c r="B531" s="30"/>
      <c r="C531" s="30"/>
      <c r="D531" s="30"/>
      <c r="E531" s="30"/>
      <c r="F531" s="30"/>
      <c r="G531" s="30"/>
      <c r="H531" s="30"/>
    </row>
    <row r="532" spans="1:8" x14ac:dyDescent="0.25">
      <c r="A532" s="30"/>
      <c r="B532" s="30"/>
      <c r="C532" s="30"/>
      <c r="D532" s="30"/>
      <c r="E532" s="30"/>
      <c r="F532" s="30"/>
      <c r="G532" s="30"/>
      <c r="H532" s="30"/>
    </row>
    <row r="533" spans="1:8" x14ac:dyDescent="0.25">
      <c r="A533" s="30"/>
      <c r="B533" s="30"/>
      <c r="C533" s="30"/>
      <c r="D533" s="30"/>
      <c r="E533" s="30"/>
      <c r="F533" s="30"/>
      <c r="G533" s="30"/>
      <c r="H533" s="30"/>
    </row>
    <row r="534" spans="1:8" x14ac:dyDescent="0.25">
      <c r="A534" s="30"/>
      <c r="B534" s="30"/>
      <c r="C534" s="30"/>
      <c r="D534" s="30"/>
      <c r="E534" s="30"/>
      <c r="F534" s="30"/>
      <c r="G534" s="30"/>
      <c r="H534" s="30"/>
    </row>
    <row r="535" spans="1:8" x14ac:dyDescent="0.25">
      <c r="A535" s="30"/>
      <c r="B535" s="30"/>
      <c r="C535" s="30"/>
      <c r="D535" s="30"/>
      <c r="E535" s="30"/>
      <c r="F535" s="30"/>
      <c r="G535" s="30"/>
      <c r="H535" s="30"/>
    </row>
    <row r="536" spans="1:8" x14ac:dyDescent="0.25">
      <c r="A536" s="30"/>
      <c r="B536" s="30"/>
      <c r="C536" s="30"/>
      <c r="D536" s="30"/>
      <c r="E536" s="30"/>
      <c r="F536" s="30"/>
      <c r="G536" s="30"/>
      <c r="H536" s="30"/>
    </row>
    <row r="537" spans="1:8" x14ac:dyDescent="0.25">
      <c r="A537" s="30"/>
      <c r="B537" s="30"/>
      <c r="C537" s="30"/>
      <c r="D537" s="30"/>
      <c r="E537" s="30"/>
      <c r="F537" s="30"/>
      <c r="G537" s="30"/>
      <c r="H537" s="30"/>
    </row>
    <row r="538" spans="1:8" x14ac:dyDescent="0.25">
      <c r="A538" s="30"/>
      <c r="B538" s="30"/>
      <c r="C538" s="30"/>
      <c r="D538" s="30"/>
      <c r="E538" s="30"/>
      <c r="F538" s="30"/>
      <c r="G538" s="30"/>
      <c r="H538" s="30"/>
    </row>
    <row r="539" spans="1:8" x14ac:dyDescent="0.25">
      <c r="A539" s="30"/>
      <c r="B539" s="30"/>
      <c r="C539" s="30"/>
      <c r="D539" s="30"/>
      <c r="E539" s="30"/>
      <c r="F539" s="30"/>
      <c r="G539" s="30"/>
      <c r="H539" s="30"/>
    </row>
    <row r="540" spans="1:8" x14ac:dyDescent="0.25">
      <c r="A540" s="30"/>
      <c r="B540" s="30"/>
      <c r="C540" s="30"/>
      <c r="D540" s="30"/>
      <c r="E540" s="30"/>
      <c r="F540" s="30"/>
      <c r="G540" s="30"/>
      <c r="H540" s="30"/>
    </row>
    <row r="541" spans="1:8" x14ac:dyDescent="0.25">
      <c r="A541" s="30"/>
      <c r="B541" s="30"/>
      <c r="C541" s="30"/>
      <c r="D541" s="30"/>
      <c r="E541" s="30"/>
      <c r="F541" s="30"/>
      <c r="G541" s="30"/>
      <c r="H541" s="30"/>
    </row>
    <row r="542" spans="1:8" x14ac:dyDescent="0.25">
      <c r="A542" s="30"/>
      <c r="B542" s="30"/>
      <c r="C542" s="30"/>
      <c r="D542" s="30"/>
      <c r="E542" s="30"/>
      <c r="F542" s="30"/>
      <c r="G542" s="30"/>
      <c r="H542" s="30"/>
    </row>
    <row r="543" spans="1:8" x14ac:dyDescent="0.25">
      <c r="A543" s="30"/>
      <c r="B543" s="30"/>
      <c r="C543" s="30"/>
      <c r="D543" s="30"/>
      <c r="E543" s="30"/>
      <c r="F543" s="30"/>
      <c r="G543" s="30"/>
      <c r="H543" s="30"/>
    </row>
    <row r="544" spans="1:8" x14ac:dyDescent="0.25">
      <c r="A544" s="30"/>
      <c r="B544" s="30"/>
      <c r="C544" s="30"/>
      <c r="D544" s="30"/>
      <c r="E544" s="30"/>
      <c r="F544" s="30"/>
      <c r="G544" s="30"/>
      <c r="H544" s="30"/>
    </row>
    <row r="545" spans="1:8" x14ac:dyDescent="0.25">
      <c r="A545" s="30"/>
      <c r="B545" s="30"/>
      <c r="C545" s="30"/>
      <c r="D545" s="30"/>
      <c r="E545" s="30"/>
      <c r="F545" s="30"/>
      <c r="G545" s="30"/>
      <c r="H545" s="30"/>
    </row>
    <row r="546" spans="1:8" x14ac:dyDescent="0.25">
      <c r="A546" s="30"/>
      <c r="B546" s="30"/>
      <c r="C546" s="30"/>
      <c r="D546" s="30"/>
      <c r="E546" s="30"/>
      <c r="F546" s="30"/>
      <c r="G546" s="30"/>
      <c r="H546" s="30"/>
    </row>
    <row r="547" spans="1:8" x14ac:dyDescent="0.25">
      <c r="A547" s="30"/>
      <c r="B547" s="30"/>
      <c r="C547" s="30"/>
      <c r="D547" s="30"/>
      <c r="E547" s="30"/>
      <c r="F547" s="30"/>
      <c r="G547" s="30"/>
      <c r="H547" s="30"/>
    </row>
    <row r="548" spans="1:8" x14ac:dyDescent="0.25">
      <c r="A548" s="30"/>
      <c r="B548" s="30"/>
      <c r="C548" s="30"/>
      <c r="D548" s="30"/>
      <c r="E548" s="30"/>
      <c r="F548" s="30"/>
      <c r="G548" s="30"/>
      <c r="H548" s="30"/>
    </row>
    <row r="549" spans="1:8" x14ac:dyDescent="0.25">
      <c r="A549" s="30"/>
      <c r="B549" s="30"/>
      <c r="C549" s="30"/>
      <c r="D549" s="30"/>
      <c r="E549" s="30"/>
      <c r="F549" s="30"/>
      <c r="G549" s="30"/>
      <c r="H549" s="30"/>
    </row>
    <row r="550" spans="1:8" x14ac:dyDescent="0.25">
      <c r="A550" s="30"/>
      <c r="B550" s="30"/>
      <c r="C550" s="30"/>
      <c r="D550" s="30"/>
      <c r="E550" s="30"/>
      <c r="F550" s="30"/>
      <c r="G550" s="30"/>
      <c r="H550" s="30"/>
    </row>
    <row r="551" spans="1:8" x14ac:dyDescent="0.25">
      <c r="A551" s="30"/>
      <c r="B551" s="30"/>
      <c r="C551" s="30"/>
      <c r="D551" s="30"/>
      <c r="E551" s="30"/>
      <c r="F551" s="30"/>
      <c r="G551" s="30"/>
      <c r="H551" s="30"/>
    </row>
    <row r="552" spans="1:8" x14ac:dyDescent="0.25">
      <c r="A552" s="30"/>
      <c r="B552" s="30"/>
      <c r="C552" s="30"/>
      <c r="D552" s="30"/>
      <c r="E552" s="30"/>
      <c r="F552" s="30"/>
      <c r="G552" s="30"/>
      <c r="H552" s="30"/>
    </row>
    <row r="553" spans="1:8" x14ac:dyDescent="0.25">
      <c r="A553" s="30"/>
      <c r="B553" s="30"/>
      <c r="C553" s="30"/>
      <c r="D553" s="30"/>
      <c r="E553" s="30"/>
      <c r="F553" s="30"/>
      <c r="G553" s="30"/>
      <c r="H553" s="30"/>
    </row>
    <row r="554" spans="1:8" x14ac:dyDescent="0.25">
      <c r="A554" s="30"/>
      <c r="B554" s="30"/>
      <c r="C554" s="30"/>
      <c r="D554" s="30"/>
      <c r="E554" s="30"/>
      <c r="F554" s="30"/>
      <c r="G554" s="30"/>
      <c r="H554" s="30"/>
    </row>
    <row r="555" spans="1:8" x14ac:dyDescent="0.25">
      <c r="A555" s="30"/>
      <c r="B555" s="30"/>
      <c r="C555" s="30"/>
      <c r="D555" s="30"/>
      <c r="E555" s="30"/>
      <c r="F555" s="30"/>
      <c r="G555" s="30"/>
      <c r="H555" s="30"/>
    </row>
    <row r="556" spans="1:8" x14ac:dyDescent="0.25">
      <c r="A556" s="30"/>
      <c r="B556" s="30"/>
      <c r="C556" s="30"/>
      <c r="D556" s="30"/>
      <c r="E556" s="30"/>
      <c r="F556" s="30"/>
      <c r="G556" s="30"/>
      <c r="H556" s="30"/>
    </row>
    <row r="557" spans="1:8" x14ac:dyDescent="0.25">
      <c r="A557" s="30"/>
      <c r="B557" s="30"/>
      <c r="C557" s="30"/>
      <c r="D557" s="30"/>
      <c r="E557" s="30"/>
      <c r="F557" s="30"/>
      <c r="G557" s="30"/>
      <c r="H557" s="30"/>
    </row>
    <row r="558" spans="1:8" x14ac:dyDescent="0.25">
      <c r="A558" s="30"/>
      <c r="B558" s="30"/>
      <c r="C558" s="30"/>
      <c r="D558" s="30"/>
      <c r="E558" s="30"/>
      <c r="F558" s="30"/>
      <c r="G558" s="30"/>
      <c r="H558" s="30"/>
    </row>
    <row r="559" spans="1:8" x14ac:dyDescent="0.25">
      <c r="A559" s="30"/>
      <c r="B559" s="30"/>
      <c r="C559" s="30"/>
      <c r="D559" s="30"/>
      <c r="E559" s="30"/>
      <c r="F559" s="30"/>
      <c r="G559" s="30"/>
      <c r="H559" s="30"/>
    </row>
    <row r="560" spans="1:8" x14ac:dyDescent="0.25">
      <c r="A560" s="30"/>
      <c r="B560" s="30"/>
      <c r="C560" s="30"/>
      <c r="D560" s="30"/>
      <c r="E560" s="30"/>
      <c r="F560" s="30"/>
      <c r="G560" s="30"/>
      <c r="H560" s="30"/>
    </row>
    <row r="561" spans="1:8" x14ac:dyDescent="0.25">
      <c r="A561" s="30"/>
      <c r="B561" s="30"/>
      <c r="C561" s="30"/>
      <c r="D561" s="30"/>
      <c r="E561" s="30"/>
      <c r="F561" s="30"/>
      <c r="G561" s="30"/>
      <c r="H561" s="30"/>
    </row>
    <row r="562" spans="1:8" x14ac:dyDescent="0.25">
      <c r="A562" s="30"/>
      <c r="B562" s="30"/>
      <c r="C562" s="30"/>
      <c r="D562" s="30"/>
      <c r="E562" s="30"/>
      <c r="F562" s="30"/>
      <c r="G562" s="30"/>
      <c r="H562" s="30"/>
    </row>
    <row r="563" spans="1:8" x14ac:dyDescent="0.25">
      <c r="A563" s="30"/>
      <c r="B563" s="30"/>
      <c r="C563" s="30"/>
      <c r="D563" s="30"/>
      <c r="E563" s="30"/>
      <c r="F563" s="30"/>
      <c r="G563" s="30"/>
      <c r="H563" s="30"/>
    </row>
    <row r="564" spans="1:8" x14ac:dyDescent="0.25">
      <c r="A564" s="30"/>
      <c r="B564" s="30"/>
      <c r="C564" s="30"/>
      <c r="D564" s="30"/>
      <c r="E564" s="30"/>
      <c r="F564" s="30"/>
      <c r="G564" s="30"/>
      <c r="H564" s="30"/>
    </row>
    <row r="565" spans="1:8" x14ac:dyDescent="0.25">
      <c r="A565" s="30"/>
      <c r="B565" s="30"/>
      <c r="C565" s="30"/>
      <c r="D565" s="30"/>
      <c r="E565" s="30"/>
      <c r="F565" s="30"/>
      <c r="G565" s="30"/>
      <c r="H565" s="30"/>
    </row>
    <row r="566" spans="1:8" x14ac:dyDescent="0.25">
      <c r="A566" s="30"/>
      <c r="B566" s="30"/>
      <c r="C566" s="30"/>
      <c r="D566" s="30"/>
      <c r="E566" s="30"/>
      <c r="F566" s="30"/>
      <c r="G566" s="30"/>
      <c r="H566" s="30"/>
    </row>
    <row r="567" spans="1:8" x14ac:dyDescent="0.25">
      <c r="A567" s="30"/>
      <c r="B567" s="30"/>
      <c r="C567" s="30"/>
      <c r="D567" s="30"/>
      <c r="E567" s="30"/>
      <c r="F567" s="30"/>
      <c r="G567" s="30"/>
      <c r="H567" s="30"/>
    </row>
    <row r="568" spans="1:8" x14ac:dyDescent="0.25">
      <c r="A568" s="30"/>
      <c r="B568" s="30"/>
      <c r="C568" s="30"/>
      <c r="D568" s="30"/>
      <c r="E568" s="30"/>
      <c r="F568" s="30"/>
      <c r="G568" s="30"/>
      <c r="H568" s="30"/>
    </row>
    <row r="569" spans="1:8" x14ac:dyDescent="0.25">
      <c r="A569" s="30"/>
      <c r="B569" s="30"/>
      <c r="C569" s="30"/>
      <c r="D569" s="30"/>
      <c r="E569" s="30"/>
      <c r="F569" s="30"/>
      <c r="G569" s="30"/>
      <c r="H569" s="30"/>
    </row>
    <row r="570" spans="1:8" x14ac:dyDescent="0.25">
      <c r="A570" s="30"/>
      <c r="B570" s="30"/>
      <c r="C570" s="30"/>
      <c r="D570" s="30"/>
      <c r="E570" s="30"/>
      <c r="F570" s="30"/>
      <c r="G570" s="30"/>
      <c r="H570" s="30"/>
    </row>
    <row r="571" spans="1:8" x14ac:dyDescent="0.25">
      <c r="A571" s="30"/>
      <c r="B571" s="30"/>
      <c r="C571" s="30"/>
      <c r="D571" s="30"/>
      <c r="E571" s="30"/>
      <c r="F571" s="30"/>
      <c r="G571" s="30"/>
      <c r="H571" s="30"/>
    </row>
    <row r="572" spans="1:8" x14ac:dyDescent="0.25">
      <c r="A572" s="30"/>
      <c r="B572" s="30"/>
      <c r="C572" s="30"/>
      <c r="D572" s="30"/>
      <c r="E572" s="30"/>
      <c r="F572" s="30"/>
      <c r="G572" s="30"/>
      <c r="H572" s="30"/>
    </row>
    <row r="573" spans="1:8" x14ac:dyDescent="0.25">
      <c r="A573" s="30"/>
      <c r="B573" s="30"/>
      <c r="C573" s="30"/>
      <c r="D573" s="30"/>
      <c r="E573" s="30"/>
      <c r="F573" s="30"/>
      <c r="G573" s="30"/>
      <c r="H573" s="30"/>
    </row>
    <row r="574" spans="1:8" x14ac:dyDescent="0.25">
      <c r="A574" s="30"/>
      <c r="B574" s="30"/>
      <c r="C574" s="30"/>
      <c r="D574" s="30"/>
      <c r="E574" s="30"/>
      <c r="F574" s="30"/>
      <c r="G574" s="30"/>
      <c r="H574" s="30"/>
    </row>
    <row r="575" spans="1:8" x14ac:dyDescent="0.25">
      <c r="A575" s="30"/>
      <c r="B575" s="30"/>
      <c r="C575" s="30"/>
      <c r="D575" s="30"/>
      <c r="E575" s="30"/>
      <c r="F575" s="30"/>
      <c r="G575" s="30"/>
      <c r="H575" s="30"/>
    </row>
    <row r="576" spans="1:8" x14ac:dyDescent="0.25">
      <c r="A576" s="30"/>
      <c r="B576" s="30"/>
      <c r="C576" s="30"/>
      <c r="D576" s="30"/>
      <c r="E576" s="30"/>
      <c r="F576" s="30"/>
      <c r="G576" s="30"/>
      <c r="H576" s="30"/>
    </row>
    <row r="577" spans="1:8" x14ac:dyDescent="0.25">
      <c r="A577" s="30"/>
      <c r="B577" s="30"/>
      <c r="C577" s="30"/>
      <c r="D577" s="30"/>
      <c r="E577" s="30"/>
      <c r="F577" s="30"/>
      <c r="G577" s="30"/>
      <c r="H577" s="30"/>
    </row>
    <row r="578" spans="1:8" x14ac:dyDescent="0.25">
      <c r="A578" s="30"/>
      <c r="B578" s="30"/>
      <c r="C578" s="30"/>
      <c r="D578" s="30"/>
      <c r="E578" s="30"/>
      <c r="F578" s="30"/>
      <c r="G578" s="30"/>
      <c r="H578" s="30"/>
    </row>
    <row r="579" spans="1:8" x14ac:dyDescent="0.25">
      <c r="A579" s="30"/>
      <c r="B579" s="30"/>
      <c r="C579" s="30"/>
      <c r="D579" s="30"/>
      <c r="E579" s="30"/>
      <c r="F579" s="30"/>
      <c r="G579" s="30"/>
      <c r="H579" s="30"/>
    </row>
    <row r="580" spans="1:8" x14ac:dyDescent="0.25">
      <c r="A580" s="30"/>
      <c r="B580" s="30"/>
      <c r="C580" s="30"/>
      <c r="D580" s="30"/>
      <c r="E580" s="30"/>
      <c r="F580" s="30"/>
      <c r="G580" s="30"/>
      <c r="H580" s="30"/>
    </row>
    <row r="581" spans="1:8" x14ac:dyDescent="0.25">
      <c r="A581" s="30"/>
      <c r="B581" s="30"/>
      <c r="C581" s="30"/>
      <c r="D581" s="30"/>
      <c r="E581" s="30"/>
      <c r="F581" s="30"/>
      <c r="G581" s="30"/>
      <c r="H581" s="30"/>
    </row>
    <row r="582" spans="1:8" x14ac:dyDescent="0.25">
      <c r="A582" s="30"/>
      <c r="B582" s="30"/>
      <c r="C582" s="30"/>
      <c r="D582" s="30"/>
      <c r="E582" s="30"/>
      <c r="F582" s="30"/>
      <c r="G582" s="30"/>
      <c r="H582" s="30"/>
    </row>
    <row r="583" spans="1:8" x14ac:dyDescent="0.25">
      <c r="A583" s="30"/>
      <c r="B583" s="30"/>
      <c r="C583" s="30"/>
      <c r="D583" s="30"/>
      <c r="E583" s="30"/>
      <c r="F583" s="30"/>
      <c r="G583" s="30"/>
      <c r="H583" s="30"/>
    </row>
    <row r="584" spans="1:8" x14ac:dyDescent="0.25">
      <c r="A584" s="30"/>
      <c r="B584" s="30"/>
      <c r="C584" s="30"/>
      <c r="D584" s="30"/>
      <c r="E584" s="30"/>
      <c r="F584" s="30"/>
      <c r="G584" s="30"/>
      <c r="H584" s="30"/>
    </row>
    <row r="585" spans="1:8" x14ac:dyDescent="0.25">
      <c r="A585" s="30"/>
      <c r="B585" s="30"/>
      <c r="C585" s="30"/>
      <c r="D585" s="30"/>
      <c r="E585" s="30"/>
      <c r="F585" s="30"/>
      <c r="G585" s="30"/>
      <c r="H585" s="30"/>
    </row>
    <row r="586" spans="1:8" x14ac:dyDescent="0.25">
      <c r="A586" s="30"/>
      <c r="B586" s="30"/>
      <c r="C586" s="30"/>
      <c r="D586" s="30"/>
      <c r="E586" s="30"/>
      <c r="F586" s="30"/>
      <c r="G586" s="30"/>
      <c r="H586" s="30"/>
    </row>
    <row r="587" spans="1:8" x14ac:dyDescent="0.25">
      <c r="A587" s="30"/>
      <c r="B587" s="30"/>
      <c r="C587" s="30"/>
      <c r="D587" s="30"/>
      <c r="E587" s="30"/>
      <c r="F587" s="30"/>
      <c r="G587" s="30"/>
      <c r="H587" s="30"/>
    </row>
    <row r="588" spans="1:8" x14ac:dyDescent="0.25">
      <c r="A588" s="30"/>
      <c r="B588" s="30"/>
      <c r="C588" s="30"/>
      <c r="D588" s="30"/>
      <c r="E588" s="30"/>
      <c r="F588" s="30"/>
      <c r="G588" s="30"/>
      <c r="H588" s="30"/>
    </row>
    <row r="589" spans="1:8" x14ac:dyDescent="0.25">
      <c r="A589" s="30"/>
      <c r="B589" s="30"/>
      <c r="C589" s="30"/>
      <c r="D589" s="30"/>
      <c r="E589" s="30"/>
      <c r="F589" s="30"/>
      <c r="G589" s="30"/>
      <c r="H589" s="30"/>
    </row>
    <row r="590" spans="1:8" x14ac:dyDescent="0.25">
      <c r="A590" s="30"/>
      <c r="B590" s="30"/>
      <c r="C590" s="30"/>
      <c r="D590" s="30"/>
      <c r="E590" s="30"/>
      <c r="F590" s="30"/>
      <c r="G590" s="30"/>
      <c r="H590" s="30"/>
    </row>
    <row r="591" spans="1:8" x14ac:dyDescent="0.25">
      <c r="A591" s="30"/>
      <c r="B591" s="30"/>
      <c r="C591" s="30"/>
      <c r="D591" s="30"/>
      <c r="E591" s="30"/>
      <c r="F591" s="30"/>
      <c r="G591" s="30"/>
      <c r="H591" s="30"/>
    </row>
    <row r="592" spans="1:8" x14ac:dyDescent="0.25">
      <c r="A592" s="30"/>
      <c r="B592" s="30"/>
      <c r="C592" s="30"/>
      <c r="D592" s="30"/>
      <c r="E592" s="30"/>
      <c r="F592" s="30"/>
      <c r="G592" s="30"/>
      <c r="H592" s="30"/>
    </row>
    <row r="593" spans="1:8" x14ac:dyDescent="0.25">
      <c r="A593" s="30"/>
      <c r="B593" s="30"/>
      <c r="C593" s="30"/>
      <c r="D593" s="30"/>
      <c r="E593" s="30"/>
      <c r="F593" s="30"/>
      <c r="G593" s="30"/>
      <c r="H593" s="30"/>
    </row>
    <row r="594" spans="1:8" x14ac:dyDescent="0.25">
      <c r="A594" s="30"/>
      <c r="B594" s="30"/>
      <c r="C594" s="30"/>
      <c r="D594" s="30"/>
      <c r="E594" s="30"/>
      <c r="F594" s="30"/>
      <c r="G594" s="30"/>
      <c r="H594" s="30"/>
    </row>
    <row r="595" spans="1:8" x14ac:dyDescent="0.25">
      <c r="A595" s="30"/>
      <c r="B595" s="30"/>
      <c r="C595" s="30"/>
      <c r="D595" s="30"/>
      <c r="E595" s="30"/>
      <c r="F595" s="30"/>
      <c r="G595" s="30"/>
      <c r="H595" s="30"/>
    </row>
    <row r="596" spans="1:8" x14ac:dyDescent="0.25">
      <c r="A596" s="30"/>
      <c r="B596" s="30"/>
      <c r="C596" s="30"/>
      <c r="D596" s="30"/>
      <c r="E596" s="30"/>
      <c r="F596" s="30"/>
      <c r="G596" s="30"/>
      <c r="H596" s="30"/>
    </row>
    <row r="597" spans="1:8" x14ac:dyDescent="0.25">
      <c r="A597" s="30"/>
      <c r="B597" s="30"/>
      <c r="C597" s="30"/>
      <c r="D597" s="30"/>
      <c r="E597" s="30"/>
      <c r="F597" s="30"/>
      <c r="G597" s="30"/>
      <c r="H597" s="30"/>
    </row>
    <row r="598" spans="1:8" x14ac:dyDescent="0.25">
      <c r="A598" s="30"/>
      <c r="B598" s="30"/>
      <c r="C598" s="30"/>
      <c r="D598" s="30"/>
      <c r="E598" s="30"/>
      <c r="F598" s="30"/>
      <c r="G598" s="30"/>
      <c r="H598" s="30"/>
    </row>
    <row r="599" spans="1:8" x14ac:dyDescent="0.25">
      <c r="A599" s="30"/>
      <c r="B599" s="30"/>
      <c r="C599" s="30"/>
      <c r="D599" s="30"/>
      <c r="E599" s="30"/>
      <c r="F599" s="30"/>
      <c r="G599" s="30"/>
      <c r="H599" s="30"/>
    </row>
    <row r="600" spans="1:8" x14ac:dyDescent="0.25">
      <c r="A600" s="30"/>
      <c r="B600" s="30"/>
      <c r="C600" s="30"/>
      <c r="D600" s="30"/>
      <c r="E600" s="30"/>
      <c r="F600" s="30"/>
      <c r="G600" s="30"/>
      <c r="H600" s="30"/>
    </row>
    <row r="601" spans="1:8" x14ac:dyDescent="0.25">
      <c r="A601" s="30"/>
      <c r="B601" s="30"/>
      <c r="C601" s="30"/>
      <c r="D601" s="30"/>
      <c r="E601" s="30"/>
      <c r="F601" s="30"/>
      <c r="G601" s="30"/>
      <c r="H601" s="30"/>
    </row>
    <row r="602" spans="1:8" x14ac:dyDescent="0.25">
      <c r="A602" s="30"/>
      <c r="B602" s="30"/>
      <c r="C602" s="30"/>
      <c r="D602" s="30"/>
      <c r="E602" s="30"/>
      <c r="F602" s="30"/>
      <c r="G602" s="30"/>
      <c r="H602" s="30"/>
    </row>
    <row r="603" spans="1:8" x14ac:dyDescent="0.25">
      <c r="A603" s="30"/>
      <c r="B603" s="30"/>
      <c r="C603" s="30"/>
      <c r="D603" s="30"/>
      <c r="E603" s="30"/>
      <c r="F603" s="30"/>
      <c r="G603" s="30"/>
      <c r="H603" s="30"/>
    </row>
    <row r="604" spans="1:8" x14ac:dyDescent="0.25">
      <c r="A604" s="30"/>
      <c r="B604" s="30"/>
      <c r="C604" s="30"/>
      <c r="D604" s="30"/>
      <c r="E604" s="30"/>
      <c r="F604" s="30"/>
      <c r="G604" s="30"/>
      <c r="H604" s="30"/>
    </row>
    <row r="605" spans="1:8" x14ac:dyDescent="0.25">
      <c r="A605" s="30"/>
      <c r="B605" s="30"/>
      <c r="C605" s="30"/>
      <c r="D605" s="30"/>
      <c r="E605" s="30"/>
      <c r="F605" s="30"/>
      <c r="G605" s="30"/>
      <c r="H605" s="30"/>
    </row>
    <row r="606" spans="1:8" x14ac:dyDescent="0.25">
      <c r="A606" s="30"/>
      <c r="B606" s="30"/>
      <c r="C606" s="30"/>
      <c r="D606" s="30"/>
      <c r="E606" s="30"/>
      <c r="F606" s="30"/>
      <c r="G606" s="30"/>
      <c r="H606" s="30"/>
    </row>
    <row r="607" spans="1:8" x14ac:dyDescent="0.25">
      <c r="A607" s="30"/>
      <c r="B607" s="30"/>
      <c r="C607" s="30"/>
      <c r="D607" s="30"/>
      <c r="E607" s="30"/>
      <c r="F607" s="30"/>
      <c r="G607" s="30"/>
      <c r="H607" s="30"/>
    </row>
    <row r="608" spans="1:8" x14ac:dyDescent="0.25">
      <c r="A608" s="30"/>
      <c r="B608" s="30"/>
      <c r="C608" s="30"/>
      <c r="D608" s="30"/>
      <c r="E608" s="30"/>
      <c r="F608" s="30"/>
      <c r="G608" s="30"/>
      <c r="H608" s="30"/>
    </row>
    <row r="609" spans="1:8" x14ac:dyDescent="0.25">
      <c r="A609" s="30"/>
      <c r="B609" s="30"/>
      <c r="C609" s="30"/>
      <c r="D609" s="30"/>
      <c r="E609" s="30"/>
      <c r="F609" s="30"/>
      <c r="G609" s="30"/>
      <c r="H609" s="30"/>
    </row>
    <row r="610" spans="1:8" x14ac:dyDescent="0.25">
      <c r="A610" s="30"/>
      <c r="B610" s="30"/>
      <c r="C610" s="30"/>
      <c r="D610" s="30"/>
      <c r="E610" s="30"/>
      <c r="F610" s="30"/>
      <c r="G610" s="30"/>
      <c r="H610" s="30"/>
    </row>
    <row r="611" spans="1:8" x14ac:dyDescent="0.25">
      <c r="A611" s="30"/>
      <c r="B611" s="30"/>
      <c r="C611" s="30"/>
      <c r="D611" s="30"/>
      <c r="E611" s="30"/>
      <c r="F611" s="30"/>
      <c r="G611" s="30"/>
      <c r="H611" s="30"/>
    </row>
    <row r="612" spans="1:8" x14ac:dyDescent="0.25">
      <c r="A612" s="30"/>
      <c r="B612" s="30"/>
      <c r="C612" s="30"/>
      <c r="D612" s="30"/>
      <c r="E612" s="30"/>
      <c r="F612" s="30"/>
      <c r="G612" s="30"/>
      <c r="H612" s="30"/>
    </row>
    <row r="613" spans="1:8" x14ac:dyDescent="0.25">
      <c r="A613" s="30"/>
      <c r="B613" s="30"/>
      <c r="C613" s="30"/>
      <c r="D613" s="30"/>
      <c r="E613" s="30"/>
      <c r="F613" s="30"/>
      <c r="G613" s="30"/>
      <c r="H613" s="30"/>
    </row>
    <row r="614" spans="1:8" x14ac:dyDescent="0.25">
      <c r="A614" s="30"/>
      <c r="B614" s="30"/>
      <c r="C614" s="30"/>
      <c r="D614" s="30"/>
      <c r="E614" s="30"/>
      <c r="F614" s="30"/>
      <c r="G614" s="30"/>
      <c r="H614" s="30"/>
    </row>
    <row r="615" spans="1:8" x14ac:dyDescent="0.25">
      <c r="A615" s="30"/>
      <c r="B615" s="30"/>
      <c r="C615" s="30"/>
      <c r="D615" s="30"/>
      <c r="E615" s="30"/>
      <c r="F615" s="30"/>
      <c r="G615" s="30"/>
      <c r="H615" s="30"/>
    </row>
    <row r="616" spans="1:8" x14ac:dyDescent="0.25">
      <c r="A616" s="30"/>
      <c r="B616" s="30"/>
      <c r="C616" s="30"/>
      <c r="D616" s="30"/>
      <c r="E616" s="30"/>
      <c r="F616" s="30"/>
      <c r="G616" s="30"/>
      <c r="H616" s="30"/>
    </row>
    <row r="617" spans="1:8" x14ac:dyDescent="0.25">
      <c r="A617" s="30"/>
      <c r="B617" s="30"/>
      <c r="C617" s="30"/>
      <c r="D617" s="30"/>
      <c r="E617" s="30"/>
      <c r="F617" s="30"/>
      <c r="G617" s="30"/>
      <c r="H617" s="30"/>
    </row>
    <row r="618" spans="1:8" x14ac:dyDescent="0.25">
      <c r="A618" s="30"/>
      <c r="B618" s="30"/>
      <c r="C618" s="30"/>
      <c r="D618" s="30"/>
      <c r="E618" s="30"/>
      <c r="F618" s="30"/>
      <c r="G618" s="30"/>
      <c r="H618" s="30"/>
    </row>
    <row r="619" spans="1:8" x14ac:dyDescent="0.25">
      <c r="A619" s="30"/>
      <c r="B619" s="30"/>
      <c r="C619" s="30"/>
      <c r="D619" s="30"/>
      <c r="E619" s="30"/>
      <c r="F619" s="30"/>
      <c r="G619" s="30"/>
      <c r="H619" s="30"/>
    </row>
    <row r="620" spans="1:8" x14ac:dyDescent="0.25">
      <c r="A620" s="30"/>
      <c r="B620" s="30"/>
      <c r="C620" s="30"/>
      <c r="D620" s="30"/>
      <c r="E620" s="30"/>
      <c r="F620" s="30"/>
      <c r="G620" s="30"/>
      <c r="H620" s="30"/>
    </row>
    <row r="621" spans="1:8" x14ac:dyDescent="0.25">
      <c r="A621" s="30"/>
      <c r="B621" s="30"/>
      <c r="C621" s="30"/>
      <c r="D621" s="30"/>
      <c r="E621" s="30"/>
      <c r="F621" s="30"/>
      <c r="G621" s="30"/>
      <c r="H621" s="30"/>
    </row>
    <row r="622" spans="1:8" x14ac:dyDescent="0.25">
      <c r="A622" s="30"/>
      <c r="B622" s="30"/>
      <c r="C622" s="30"/>
      <c r="D622" s="30"/>
      <c r="E622" s="30"/>
      <c r="F622" s="30"/>
      <c r="G622" s="30"/>
      <c r="H622" s="30"/>
    </row>
    <row r="623" spans="1:8" x14ac:dyDescent="0.25">
      <c r="A623" s="30"/>
      <c r="B623" s="30"/>
      <c r="C623" s="30"/>
      <c r="D623" s="30"/>
      <c r="E623" s="30"/>
      <c r="F623" s="30"/>
      <c r="G623" s="30"/>
      <c r="H623" s="30"/>
    </row>
    <row r="624" spans="1:8" x14ac:dyDescent="0.25">
      <c r="A624" s="30"/>
      <c r="B624" s="30"/>
      <c r="C624" s="30"/>
      <c r="D624" s="30"/>
      <c r="E624" s="30"/>
      <c r="F624" s="30"/>
      <c r="G624" s="30"/>
      <c r="H624" s="30"/>
    </row>
    <row r="625" spans="1:8" x14ac:dyDescent="0.25">
      <c r="A625" s="30"/>
      <c r="B625" s="30"/>
      <c r="C625" s="30"/>
      <c r="D625" s="30"/>
      <c r="E625" s="30"/>
      <c r="F625" s="30"/>
      <c r="G625" s="30"/>
      <c r="H625" s="30"/>
    </row>
    <row r="626" spans="1:8" x14ac:dyDescent="0.25">
      <c r="A626" s="30"/>
      <c r="B626" s="30"/>
      <c r="C626" s="30"/>
      <c r="D626" s="30"/>
      <c r="E626" s="30"/>
      <c r="F626" s="30"/>
      <c r="G626" s="30"/>
      <c r="H626" s="30"/>
    </row>
    <row r="627" spans="1:8" x14ac:dyDescent="0.25">
      <c r="A627" s="30"/>
      <c r="B627" s="30"/>
      <c r="C627" s="30"/>
      <c r="D627" s="30"/>
      <c r="E627" s="30"/>
      <c r="F627" s="30"/>
      <c r="G627" s="30"/>
      <c r="H627" s="30"/>
    </row>
    <row r="628" spans="1:8" x14ac:dyDescent="0.25">
      <c r="A628" s="30"/>
      <c r="B628" s="30"/>
      <c r="C628" s="30"/>
      <c r="D628" s="30"/>
      <c r="E628" s="30"/>
      <c r="F628" s="30"/>
      <c r="G628" s="30"/>
      <c r="H628" s="30"/>
    </row>
    <row r="629" spans="1:8" x14ac:dyDescent="0.25">
      <c r="A629" s="30"/>
      <c r="B629" s="30"/>
      <c r="C629" s="30"/>
      <c r="D629" s="30"/>
      <c r="E629" s="30"/>
      <c r="F629" s="30"/>
      <c r="G629" s="30"/>
      <c r="H629" s="30"/>
    </row>
    <row r="630" spans="1:8" x14ac:dyDescent="0.25">
      <c r="A630" s="30"/>
      <c r="B630" s="30"/>
      <c r="C630" s="30"/>
      <c r="D630" s="30"/>
      <c r="E630" s="30"/>
      <c r="F630" s="30"/>
      <c r="G630" s="30"/>
      <c r="H630" s="30"/>
    </row>
    <row r="631" spans="1:8" x14ac:dyDescent="0.25">
      <c r="A631" s="30"/>
      <c r="B631" s="30"/>
      <c r="C631" s="30"/>
      <c r="D631" s="30"/>
      <c r="E631" s="30"/>
      <c r="F631" s="30"/>
      <c r="G631" s="30"/>
      <c r="H631" s="30"/>
    </row>
    <row r="632" spans="1:8" x14ac:dyDescent="0.25">
      <c r="A632" s="30"/>
      <c r="B632" s="30"/>
      <c r="C632" s="30"/>
      <c r="D632" s="30"/>
      <c r="E632" s="30"/>
      <c r="F632" s="30"/>
      <c r="G632" s="30"/>
      <c r="H632" s="30"/>
    </row>
    <row r="633" spans="1:8" x14ac:dyDescent="0.25">
      <c r="A633" s="30"/>
      <c r="B633" s="30"/>
      <c r="C633" s="30"/>
      <c r="D633" s="30"/>
      <c r="E633" s="30"/>
      <c r="F633" s="30"/>
      <c r="G633" s="30"/>
      <c r="H633" s="30"/>
    </row>
    <row r="634" spans="1:8" x14ac:dyDescent="0.25">
      <c r="A634" s="30"/>
      <c r="B634" s="30"/>
      <c r="C634" s="30"/>
      <c r="D634" s="30"/>
      <c r="E634" s="30"/>
      <c r="F634" s="30"/>
      <c r="G634" s="30"/>
      <c r="H634" s="30"/>
    </row>
    <row r="635" spans="1:8" x14ac:dyDescent="0.25">
      <c r="A635" s="30"/>
      <c r="B635" s="30"/>
      <c r="C635" s="30"/>
      <c r="D635" s="30"/>
      <c r="E635" s="30"/>
      <c r="F635" s="30"/>
      <c r="G635" s="30"/>
      <c r="H635" s="30"/>
    </row>
    <row r="636" spans="1:8" x14ac:dyDescent="0.25">
      <c r="A636" s="30"/>
      <c r="B636" s="30"/>
      <c r="C636" s="30"/>
      <c r="D636" s="30"/>
      <c r="E636" s="30"/>
      <c r="F636" s="30"/>
      <c r="G636" s="30"/>
      <c r="H636" s="30"/>
    </row>
    <row r="637" spans="1:8" x14ac:dyDescent="0.25">
      <c r="A637" s="30"/>
      <c r="B637" s="30"/>
      <c r="C637" s="30"/>
      <c r="D637" s="30"/>
      <c r="E637" s="30"/>
      <c r="F637" s="30"/>
      <c r="G637" s="30"/>
      <c r="H637" s="30"/>
    </row>
    <row r="638" spans="1:8" x14ac:dyDescent="0.25">
      <c r="A638" s="30"/>
      <c r="B638" s="30"/>
      <c r="C638" s="30"/>
      <c r="D638" s="30"/>
      <c r="E638" s="30"/>
      <c r="F638" s="30"/>
      <c r="G638" s="30"/>
      <c r="H638" s="30"/>
    </row>
    <row r="639" spans="1:8" x14ac:dyDescent="0.25">
      <c r="A639" s="30"/>
      <c r="B639" s="30"/>
      <c r="C639" s="30"/>
      <c r="D639" s="30"/>
      <c r="E639" s="30"/>
      <c r="F639" s="30"/>
      <c r="G639" s="30"/>
      <c r="H639" s="30"/>
    </row>
    <row r="640" spans="1:8" x14ac:dyDescent="0.25">
      <c r="A640" s="30"/>
      <c r="B640" s="30"/>
      <c r="C640" s="30"/>
      <c r="D640" s="30"/>
      <c r="E640" s="30"/>
      <c r="F640" s="30"/>
      <c r="G640" s="30"/>
      <c r="H640" s="30"/>
    </row>
    <row r="641" spans="1:8" x14ac:dyDescent="0.25">
      <c r="A641" s="30"/>
      <c r="B641" s="30"/>
      <c r="C641" s="30"/>
      <c r="D641" s="30"/>
      <c r="E641" s="30"/>
      <c r="F641" s="30"/>
      <c r="G641" s="30"/>
      <c r="H641" s="30"/>
    </row>
    <row r="642" spans="1:8" x14ac:dyDescent="0.25">
      <c r="A642" s="30"/>
      <c r="B642" s="30"/>
      <c r="C642" s="30"/>
      <c r="D642" s="30"/>
      <c r="E642" s="30"/>
      <c r="F642" s="30"/>
      <c r="G642" s="30"/>
      <c r="H642" s="30"/>
    </row>
    <row r="643" spans="1:8" x14ac:dyDescent="0.25">
      <c r="A643" s="30"/>
      <c r="B643" s="30"/>
      <c r="C643" s="30"/>
      <c r="D643" s="30"/>
      <c r="E643" s="30"/>
      <c r="F643" s="30"/>
      <c r="G643" s="30"/>
      <c r="H643" s="30"/>
    </row>
    <row r="644" spans="1:8" x14ac:dyDescent="0.25">
      <c r="A644" s="30"/>
      <c r="B644" s="30"/>
      <c r="C644" s="30"/>
      <c r="D644" s="30"/>
      <c r="E644" s="30"/>
      <c r="F644" s="30"/>
      <c r="G644" s="30"/>
      <c r="H644" s="30"/>
    </row>
    <row r="645" spans="1:8" x14ac:dyDescent="0.25">
      <c r="A645" s="30"/>
      <c r="B645" s="30"/>
      <c r="C645" s="30"/>
      <c r="D645" s="30"/>
      <c r="E645" s="30"/>
      <c r="F645" s="30"/>
      <c r="G645" s="30"/>
      <c r="H645" s="30"/>
    </row>
    <row r="646" spans="1:8" x14ac:dyDescent="0.25">
      <c r="A646" s="30"/>
      <c r="B646" s="30"/>
      <c r="C646" s="30"/>
      <c r="D646" s="30"/>
      <c r="E646" s="30"/>
      <c r="F646" s="30"/>
      <c r="G646" s="30"/>
      <c r="H646" s="30"/>
    </row>
    <row r="647" spans="1:8" x14ac:dyDescent="0.25">
      <c r="A647" s="30"/>
      <c r="B647" s="30"/>
      <c r="C647" s="30"/>
      <c r="D647" s="30"/>
      <c r="E647" s="30"/>
      <c r="F647" s="30"/>
      <c r="G647" s="30"/>
      <c r="H647" s="30"/>
    </row>
    <row r="648" spans="1:8" x14ac:dyDescent="0.25">
      <c r="A648" s="30"/>
      <c r="B648" s="30"/>
      <c r="C648" s="30"/>
      <c r="D648" s="30"/>
      <c r="E648" s="30"/>
      <c r="F648" s="30"/>
      <c r="G648" s="30"/>
      <c r="H648" s="30"/>
    </row>
    <row r="649" spans="1:8" x14ac:dyDescent="0.25">
      <c r="A649" s="30"/>
      <c r="B649" s="30"/>
      <c r="C649" s="30"/>
      <c r="D649" s="30"/>
      <c r="E649" s="30"/>
      <c r="F649" s="30"/>
      <c r="G649" s="30"/>
      <c r="H649" s="30"/>
    </row>
    <row r="650" spans="1:8" x14ac:dyDescent="0.25">
      <c r="A650" s="30"/>
      <c r="B650" s="30"/>
      <c r="C650" s="30"/>
      <c r="D650" s="30"/>
      <c r="E650" s="30"/>
      <c r="F650" s="30"/>
      <c r="G650" s="30"/>
      <c r="H650" s="30"/>
    </row>
    <row r="651" spans="1:8" x14ac:dyDescent="0.25">
      <c r="A651" s="30"/>
      <c r="B651" s="30"/>
      <c r="C651" s="30"/>
      <c r="D651" s="30"/>
      <c r="E651" s="30"/>
      <c r="F651" s="30"/>
      <c r="G651" s="30"/>
      <c r="H651" s="30"/>
    </row>
    <row r="652" spans="1:8" x14ac:dyDescent="0.25">
      <c r="A652" s="30"/>
      <c r="B652" s="30"/>
      <c r="C652" s="30"/>
      <c r="D652" s="30"/>
      <c r="E652" s="30"/>
      <c r="F652" s="30"/>
      <c r="G652" s="30"/>
      <c r="H652" s="30"/>
    </row>
    <row r="653" spans="1:8" x14ac:dyDescent="0.25">
      <c r="A653" s="30"/>
      <c r="B653" s="30"/>
      <c r="C653" s="30"/>
      <c r="D653" s="30"/>
      <c r="E653" s="30"/>
      <c r="F653" s="30"/>
      <c r="G653" s="30"/>
      <c r="H653" s="30"/>
    </row>
    <row r="654" spans="1:8" x14ac:dyDescent="0.25">
      <c r="A654" s="30"/>
      <c r="B654" s="30"/>
      <c r="C654" s="30"/>
      <c r="D654" s="30"/>
      <c r="E654" s="30"/>
      <c r="F654" s="30"/>
      <c r="G654" s="30"/>
      <c r="H654" s="30"/>
    </row>
    <row r="655" spans="1:8" x14ac:dyDescent="0.25">
      <c r="A655" s="30"/>
      <c r="B655" s="30"/>
      <c r="C655" s="30"/>
      <c r="D655" s="30"/>
      <c r="E655" s="30"/>
      <c r="F655" s="30"/>
      <c r="G655" s="30"/>
      <c r="H655" s="30"/>
    </row>
    <row r="656" spans="1:8" x14ac:dyDescent="0.25">
      <c r="A656" s="30"/>
      <c r="B656" s="30"/>
      <c r="C656" s="30"/>
      <c r="D656" s="30"/>
      <c r="E656" s="30"/>
      <c r="F656" s="30"/>
      <c r="G656" s="30"/>
      <c r="H656" s="30"/>
    </row>
    <row r="657" spans="1:8" x14ac:dyDescent="0.25">
      <c r="A657" s="30"/>
      <c r="B657" s="30"/>
      <c r="C657" s="30"/>
      <c r="D657" s="30"/>
      <c r="E657" s="30"/>
      <c r="F657" s="30"/>
      <c r="G657" s="30"/>
      <c r="H657" s="30"/>
    </row>
    <row r="658" spans="1:8" x14ac:dyDescent="0.25">
      <c r="A658" s="30"/>
      <c r="B658" s="30"/>
      <c r="C658" s="30"/>
      <c r="D658" s="30"/>
      <c r="E658" s="30"/>
      <c r="F658" s="30"/>
      <c r="G658" s="30"/>
      <c r="H658" s="30"/>
    </row>
    <row r="659" spans="1:8" x14ac:dyDescent="0.25">
      <c r="A659" s="30"/>
      <c r="B659" s="30"/>
      <c r="C659" s="30"/>
      <c r="D659" s="30"/>
      <c r="E659" s="30"/>
      <c r="F659" s="30"/>
      <c r="G659" s="30"/>
      <c r="H659" s="30"/>
    </row>
    <row r="660" spans="1:8" x14ac:dyDescent="0.25">
      <c r="A660" s="30"/>
      <c r="B660" s="30"/>
      <c r="C660" s="30"/>
      <c r="D660" s="30"/>
      <c r="E660" s="30"/>
      <c r="F660" s="30"/>
      <c r="G660" s="30"/>
      <c r="H660" s="30"/>
    </row>
    <row r="661" spans="1:8" x14ac:dyDescent="0.25">
      <c r="A661" s="30"/>
      <c r="B661" s="30"/>
      <c r="C661" s="30"/>
      <c r="D661" s="30"/>
      <c r="E661" s="30"/>
      <c r="F661" s="30"/>
      <c r="G661" s="30"/>
      <c r="H661" s="30"/>
    </row>
    <row r="662" spans="1:8" x14ac:dyDescent="0.25">
      <c r="A662" s="30"/>
      <c r="B662" s="30"/>
      <c r="C662" s="30"/>
      <c r="D662" s="30"/>
      <c r="E662" s="30"/>
      <c r="F662" s="30"/>
      <c r="G662" s="30"/>
      <c r="H662" s="30"/>
    </row>
    <row r="663" spans="1:8" x14ac:dyDescent="0.25">
      <c r="A663" s="30"/>
      <c r="B663" s="30"/>
      <c r="C663" s="30"/>
      <c r="D663" s="30"/>
      <c r="E663" s="30"/>
      <c r="F663" s="30"/>
      <c r="G663" s="30"/>
      <c r="H663" s="30"/>
    </row>
    <row r="664" spans="1:8" x14ac:dyDescent="0.25">
      <c r="A664" s="30"/>
      <c r="B664" s="30"/>
      <c r="C664" s="30"/>
      <c r="D664" s="30"/>
      <c r="E664" s="30"/>
      <c r="F664" s="30"/>
      <c r="G664" s="30"/>
      <c r="H664" s="30"/>
    </row>
    <row r="665" spans="1:8" x14ac:dyDescent="0.25">
      <c r="A665" s="30"/>
      <c r="B665" s="30"/>
      <c r="C665" s="30"/>
      <c r="D665" s="30"/>
      <c r="E665" s="30"/>
      <c r="F665" s="30"/>
      <c r="G665" s="30"/>
      <c r="H665" s="30"/>
    </row>
    <row r="666" spans="1:8" x14ac:dyDescent="0.25">
      <c r="A666" s="30"/>
      <c r="B666" s="30"/>
      <c r="C666" s="30"/>
      <c r="D666" s="30"/>
      <c r="E666" s="30"/>
      <c r="F666" s="30"/>
      <c r="G666" s="30"/>
      <c r="H666" s="30"/>
    </row>
    <row r="667" spans="1:8" x14ac:dyDescent="0.25">
      <c r="A667" s="30"/>
      <c r="B667" s="30"/>
      <c r="C667" s="30"/>
      <c r="D667" s="30"/>
      <c r="E667" s="30"/>
      <c r="F667" s="30"/>
      <c r="G667" s="30"/>
      <c r="H667" s="30"/>
    </row>
    <row r="668" spans="1:8" x14ac:dyDescent="0.25">
      <c r="A668" s="30"/>
      <c r="B668" s="30"/>
      <c r="C668" s="30"/>
      <c r="D668" s="30"/>
      <c r="E668" s="30"/>
      <c r="F668" s="30"/>
      <c r="G668" s="30"/>
      <c r="H668" s="30"/>
    </row>
    <row r="669" spans="1:8" x14ac:dyDescent="0.25">
      <c r="A669" s="30"/>
      <c r="B669" s="30"/>
      <c r="C669" s="30"/>
      <c r="D669" s="30"/>
      <c r="E669" s="30"/>
      <c r="F669" s="30"/>
      <c r="G669" s="30"/>
      <c r="H669" s="30"/>
    </row>
    <row r="670" spans="1:8" x14ac:dyDescent="0.25">
      <c r="A670" s="30"/>
      <c r="B670" s="30"/>
      <c r="C670" s="30"/>
      <c r="D670" s="30"/>
      <c r="E670" s="30"/>
      <c r="F670" s="30"/>
      <c r="G670" s="30"/>
      <c r="H670" s="30"/>
    </row>
    <row r="671" spans="1:8" x14ac:dyDescent="0.25">
      <c r="A671" s="30"/>
      <c r="B671" s="30"/>
      <c r="C671" s="30"/>
      <c r="D671" s="30"/>
      <c r="E671" s="30"/>
      <c r="F671" s="30"/>
      <c r="G671" s="30"/>
      <c r="H671" s="30"/>
    </row>
    <row r="672" spans="1:8" x14ac:dyDescent="0.25">
      <c r="A672" s="30"/>
      <c r="B672" s="30"/>
      <c r="C672" s="30"/>
      <c r="D672" s="30"/>
      <c r="E672" s="30"/>
      <c r="F672" s="30"/>
      <c r="G672" s="30"/>
      <c r="H672" s="30"/>
    </row>
    <row r="673" spans="1:8" x14ac:dyDescent="0.25">
      <c r="A673" s="30"/>
      <c r="B673" s="30"/>
      <c r="C673" s="30"/>
      <c r="D673" s="30"/>
      <c r="E673" s="30"/>
      <c r="F673" s="30"/>
      <c r="G673" s="30"/>
      <c r="H673" s="30"/>
    </row>
    <row r="674" spans="1:8" x14ac:dyDescent="0.25">
      <c r="A674" s="30"/>
      <c r="B674" s="30"/>
      <c r="C674" s="30"/>
      <c r="D674" s="30"/>
      <c r="E674" s="30"/>
      <c r="F674" s="30"/>
      <c r="G674" s="30"/>
      <c r="H674" s="30"/>
    </row>
    <row r="675" spans="1:8" x14ac:dyDescent="0.25">
      <c r="A675" s="30"/>
      <c r="B675" s="30"/>
      <c r="C675" s="30"/>
      <c r="D675" s="30"/>
      <c r="E675" s="30"/>
      <c r="F675" s="30"/>
      <c r="G675" s="30"/>
      <c r="H675" s="30"/>
    </row>
    <row r="676" spans="1:8" x14ac:dyDescent="0.25">
      <c r="A676" s="30"/>
      <c r="B676" s="30"/>
      <c r="C676" s="30"/>
      <c r="D676" s="30"/>
      <c r="E676" s="30"/>
      <c r="F676" s="30"/>
      <c r="G676" s="30"/>
      <c r="H676" s="30"/>
    </row>
    <row r="677" spans="1:8" x14ac:dyDescent="0.25">
      <c r="A677" s="30"/>
      <c r="B677" s="30"/>
      <c r="C677" s="30"/>
      <c r="D677" s="30"/>
      <c r="E677" s="30"/>
      <c r="F677" s="30"/>
      <c r="G677" s="30"/>
      <c r="H677" s="30"/>
    </row>
    <row r="678" spans="1:8" x14ac:dyDescent="0.25">
      <c r="A678" s="30"/>
      <c r="B678" s="30"/>
      <c r="C678" s="30"/>
      <c r="D678" s="30"/>
      <c r="E678" s="30"/>
      <c r="F678" s="30"/>
      <c r="G678" s="30"/>
      <c r="H678" s="30"/>
    </row>
    <row r="679" spans="1:8" x14ac:dyDescent="0.25">
      <c r="A679" s="30"/>
      <c r="B679" s="30"/>
      <c r="C679" s="30"/>
      <c r="D679" s="30"/>
      <c r="E679" s="30"/>
      <c r="F679" s="30"/>
      <c r="G679" s="30"/>
      <c r="H679" s="30"/>
    </row>
    <row r="680" spans="1:8" x14ac:dyDescent="0.25">
      <c r="A680" s="30"/>
      <c r="B680" s="30"/>
      <c r="C680" s="30"/>
      <c r="D680" s="30"/>
      <c r="E680" s="30"/>
      <c r="F680" s="30"/>
      <c r="G680" s="30"/>
      <c r="H680" s="30"/>
    </row>
    <row r="681" spans="1:8" x14ac:dyDescent="0.25">
      <c r="A681" s="30"/>
      <c r="B681" s="30"/>
      <c r="C681" s="30"/>
      <c r="D681" s="30"/>
      <c r="E681" s="30"/>
      <c r="F681" s="30"/>
      <c r="G681" s="30"/>
      <c r="H681" s="30"/>
    </row>
    <row r="682" spans="1:8" x14ac:dyDescent="0.25">
      <c r="A682" s="30"/>
      <c r="B682" s="30"/>
      <c r="C682" s="30"/>
      <c r="D682" s="30"/>
      <c r="E682" s="30"/>
      <c r="F682" s="30"/>
      <c r="G682" s="30"/>
      <c r="H682" s="30"/>
    </row>
    <row r="683" spans="1:8" x14ac:dyDescent="0.25">
      <c r="A683" s="30"/>
      <c r="B683" s="30"/>
      <c r="C683" s="30"/>
      <c r="D683" s="30"/>
      <c r="E683" s="30"/>
      <c r="F683" s="30"/>
      <c r="G683" s="30"/>
      <c r="H683" s="30"/>
    </row>
    <row r="684" spans="1:8" x14ac:dyDescent="0.25">
      <c r="A684" s="30"/>
      <c r="B684" s="30"/>
      <c r="C684" s="30"/>
      <c r="D684" s="30"/>
      <c r="E684" s="30"/>
      <c r="F684" s="30"/>
      <c r="G684" s="30"/>
      <c r="H684" s="30"/>
    </row>
    <row r="685" spans="1:8" x14ac:dyDescent="0.25">
      <c r="A685" s="30"/>
      <c r="B685" s="30"/>
      <c r="C685" s="30"/>
      <c r="D685" s="30"/>
      <c r="E685" s="30"/>
      <c r="F685" s="30"/>
      <c r="G685" s="30"/>
      <c r="H685" s="30"/>
    </row>
    <row r="686" spans="1:8" x14ac:dyDescent="0.25">
      <c r="A686" s="30"/>
      <c r="B686" s="30"/>
      <c r="C686" s="30"/>
      <c r="D686" s="30"/>
      <c r="E686" s="30"/>
      <c r="F686" s="30"/>
      <c r="G686" s="30"/>
      <c r="H686" s="30"/>
    </row>
    <row r="687" spans="1:8" x14ac:dyDescent="0.25">
      <c r="A687" s="30"/>
      <c r="B687" s="30"/>
      <c r="C687" s="30"/>
      <c r="D687" s="30"/>
      <c r="E687" s="30"/>
      <c r="F687" s="30"/>
      <c r="G687" s="30"/>
      <c r="H687" s="30"/>
    </row>
    <row r="688" spans="1:8" x14ac:dyDescent="0.25">
      <c r="A688" s="30"/>
      <c r="B688" s="30"/>
      <c r="C688" s="30"/>
      <c r="D688" s="30"/>
      <c r="E688" s="30"/>
      <c r="F688" s="30"/>
      <c r="G688" s="30"/>
      <c r="H688" s="30"/>
    </row>
    <row r="689" spans="1:8" x14ac:dyDescent="0.25">
      <c r="A689" s="30"/>
      <c r="B689" s="30"/>
      <c r="C689" s="30"/>
      <c r="D689" s="30"/>
      <c r="E689" s="30"/>
      <c r="F689" s="30"/>
      <c r="G689" s="30"/>
      <c r="H689" s="30"/>
    </row>
    <row r="690" spans="1:8" x14ac:dyDescent="0.25">
      <c r="A690" s="30"/>
      <c r="B690" s="30"/>
      <c r="C690" s="30"/>
      <c r="D690" s="30"/>
      <c r="E690" s="30"/>
      <c r="F690" s="30"/>
      <c r="G690" s="30"/>
      <c r="H690" s="30"/>
    </row>
    <row r="691" spans="1:8" x14ac:dyDescent="0.25">
      <c r="A691" s="30"/>
      <c r="B691" s="30"/>
      <c r="C691" s="30"/>
      <c r="D691" s="30"/>
      <c r="E691" s="30"/>
      <c r="F691" s="30"/>
      <c r="G691" s="30"/>
      <c r="H691" s="30"/>
    </row>
    <row r="692" spans="1:8" x14ac:dyDescent="0.25">
      <c r="A692" s="30"/>
      <c r="B692" s="30"/>
      <c r="C692" s="30"/>
      <c r="D692" s="30"/>
      <c r="E692" s="30"/>
      <c r="F692" s="30"/>
      <c r="G692" s="30"/>
      <c r="H692" s="30"/>
    </row>
    <row r="693" spans="1:8" x14ac:dyDescent="0.25">
      <c r="A693" s="30"/>
      <c r="B693" s="30"/>
      <c r="C693" s="30"/>
      <c r="D693" s="30"/>
      <c r="E693" s="30"/>
      <c r="F693" s="30"/>
      <c r="G693" s="30"/>
      <c r="H693" s="30"/>
    </row>
    <row r="694" spans="1:8" x14ac:dyDescent="0.25">
      <c r="A694" s="30"/>
      <c r="B694" s="30"/>
      <c r="C694" s="30"/>
      <c r="D694" s="30"/>
      <c r="E694" s="30"/>
      <c r="F694" s="30"/>
      <c r="G694" s="30"/>
      <c r="H694" s="30"/>
    </row>
    <row r="695" spans="1:8" x14ac:dyDescent="0.25">
      <c r="A695" s="30"/>
      <c r="B695" s="30"/>
      <c r="C695" s="30"/>
      <c r="D695" s="30"/>
      <c r="E695" s="30"/>
      <c r="F695" s="30"/>
      <c r="G695" s="30"/>
      <c r="H695" s="30"/>
    </row>
    <row r="696" spans="1:8" x14ac:dyDescent="0.25">
      <c r="A696" s="30"/>
      <c r="B696" s="30"/>
      <c r="C696" s="30"/>
      <c r="D696" s="30"/>
      <c r="E696" s="30"/>
      <c r="F696" s="30"/>
      <c r="G696" s="30"/>
      <c r="H696" s="30"/>
    </row>
    <row r="697" spans="1:8" x14ac:dyDescent="0.25">
      <c r="A697" s="30"/>
      <c r="B697" s="30"/>
      <c r="C697" s="30"/>
      <c r="D697" s="30"/>
      <c r="E697" s="30"/>
      <c r="F697" s="30"/>
      <c r="G697" s="30"/>
      <c r="H697" s="30"/>
    </row>
    <row r="698" spans="1:8" x14ac:dyDescent="0.25">
      <c r="A698" s="30"/>
      <c r="B698" s="30"/>
      <c r="C698" s="30"/>
      <c r="D698" s="30"/>
      <c r="E698" s="30"/>
      <c r="F698" s="30"/>
      <c r="G698" s="30"/>
      <c r="H698" s="30"/>
    </row>
    <row r="699" spans="1:8" x14ac:dyDescent="0.25">
      <c r="A699" s="30"/>
      <c r="B699" s="30"/>
      <c r="C699" s="30"/>
      <c r="D699" s="30"/>
      <c r="E699" s="30"/>
      <c r="F699" s="30"/>
      <c r="G699" s="30"/>
      <c r="H699" s="30"/>
    </row>
    <row r="700" spans="1:8" x14ac:dyDescent="0.25">
      <c r="A700" s="30"/>
      <c r="B700" s="30"/>
      <c r="C700" s="30"/>
      <c r="D700" s="30"/>
      <c r="E700" s="30"/>
      <c r="F700" s="30"/>
      <c r="G700" s="30"/>
      <c r="H700" s="30"/>
    </row>
    <row r="701" spans="1:8" x14ac:dyDescent="0.25">
      <c r="A701" s="30"/>
      <c r="B701" s="30"/>
      <c r="C701" s="30"/>
      <c r="D701" s="30"/>
      <c r="E701" s="30"/>
      <c r="F701" s="30"/>
      <c r="G701" s="30"/>
      <c r="H701" s="30"/>
    </row>
    <row r="702" spans="1:8" x14ac:dyDescent="0.25">
      <c r="A702" s="30"/>
      <c r="B702" s="30"/>
      <c r="C702" s="30"/>
      <c r="D702" s="30"/>
      <c r="E702" s="30"/>
      <c r="F702" s="30"/>
      <c r="G702" s="30"/>
      <c r="H702" s="30"/>
    </row>
    <row r="703" spans="1:8" x14ac:dyDescent="0.25">
      <c r="A703" s="30"/>
      <c r="B703" s="30"/>
      <c r="C703" s="30"/>
      <c r="D703" s="30"/>
      <c r="E703" s="30"/>
      <c r="F703" s="30"/>
      <c r="G703" s="30"/>
      <c r="H703" s="30"/>
    </row>
    <row r="704" spans="1:8" x14ac:dyDescent="0.25">
      <c r="A704" s="30"/>
      <c r="B704" s="30"/>
      <c r="C704" s="30"/>
      <c r="D704" s="30"/>
      <c r="E704" s="30"/>
      <c r="F704" s="30"/>
      <c r="G704" s="30"/>
      <c r="H704" s="30"/>
    </row>
    <row r="705" spans="1:8" x14ac:dyDescent="0.25">
      <c r="A705" s="30"/>
      <c r="B705" s="30"/>
      <c r="C705" s="30"/>
      <c r="D705" s="30"/>
      <c r="E705" s="30"/>
      <c r="F705" s="30"/>
      <c r="G705" s="30"/>
      <c r="H705" s="30"/>
    </row>
    <row r="706" spans="1:8" x14ac:dyDescent="0.25">
      <c r="A706" s="30"/>
      <c r="B706" s="30"/>
      <c r="C706" s="30"/>
      <c r="D706" s="30"/>
      <c r="E706" s="30"/>
      <c r="F706" s="30"/>
      <c r="G706" s="30"/>
      <c r="H706" s="30"/>
    </row>
    <row r="707" spans="1:8" x14ac:dyDescent="0.25">
      <c r="A707" s="30"/>
      <c r="B707" s="30"/>
      <c r="C707" s="30"/>
      <c r="D707" s="30"/>
      <c r="E707" s="30"/>
      <c r="F707" s="30"/>
      <c r="G707" s="30"/>
      <c r="H707" s="30"/>
    </row>
    <row r="708" spans="1:8" x14ac:dyDescent="0.25">
      <c r="A708" s="30"/>
      <c r="B708" s="30"/>
      <c r="C708" s="30"/>
      <c r="D708" s="30"/>
      <c r="E708" s="30"/>
      <c r="F708" s="30"/>
      <c r="G708" s="30"/>
      <c r="H708" s="30"/>
    </row>
    <row r="709" spans="1:8" x14ac:dyDescent="0.25">
      <c r="A709" s="30"/>
      <c r="B709" s="30"/>
      <c r="C709" s="30"/>
      <c r="D709" s="30"/>
      <c r="E709" s="30"/>
      <c r="F709" s="30"/>
      <c r="G709" s="30"/>
      <c r="H709" s="30"/>
    </row>
    <row r="710" spans="1:8" x14ac:dyDescent="0.25">
      <c r="A710" s="30"/>
      <c r="B710" s="30"/>
      <c r="C710" s="30"/>
      <c r="D710" s="30"/>
      <c r="E710" s="30"/>
      <c r="F710" s="30"/>
      <c r="G710" s="30"/>
      <c r="H710" s="30"/>
    </row>
    <row r="711" spans="1:8" x14ac:dyDescent="0.25">
      <c r="A711" s="30"/>
      <c r="B711" s="30"/>
      <c r="C711" s="30"/>
      <c r="D711" s="30"/>
      <c r="E711" s="30"/>
      <c r="F711" s="30"/>
      <c r="G711" s="30"/>
      <c r="H711" s="30"/>
    </row>
    <row r="712" spans="1:8" x14ac:dyDescent="0.25">
      <c r="A712" s="30"/>
      <c r="B712" s="30"/>
      <c r="C712" s="30"/>
      <c r="D712" s="30"/>
      <c r="E712" s="30"/>
      <c r="F712" s="30"/>
      <c r="G712" s="30"/>
      <c r="H712" s="30"/>
    </row>
    <row r="713" spans="1:8" x14ac:dyDescent="0.25">
      <c r="A713" s="30"/>
      <c r="B713" s="30"/>
      <c r="C713" s="30"/>
      <c r="D713" s="30"/>
      <c r="E713" s="30"/>
      <c r="F713" s="30"/>
      <c r="G713" s="30"/>
      <c r="H713" s="30"/>
    </row>
    <row r="714" spans="1:8" x14ac:dyDescent="0.25">
      <c r="A714" s="30"/>
      <c r="B714" s="30"/>
      <c r="C714" s="30"/>
      <c r="D714" s="30"/>
      <c r="E714" s="30"/>
      <c r="F714" s="30"/>
      <c r="G714" s="30"/>
      <c r="H714" s="30"/>
    </row>
    <row r="715" spans="1:8" x14ac:dyDescent="0.25">
      <c r="A715" s="30"/>
      <c r="B715" s="30"/>
      <c r="C715" s="30"/>
      <c r="D715" s="30"/>
      <c r="E715" s="30"/>
      <c r="F715" s="30"/>
      <c r="G715" s="30"/>
      <c r="H715" s="30"/>
    </row>
    <row r="716" spans="1:8" x14ac:dyDescent="0.25">
      <c r="A716" s="30"/>
      <c r="B716" s="30"/>
      <c r="C716" s="30"/>
      <c r="D716" s="30"/>
      <c r="E716" s="30"/>
      <c r="F716" s="30"/>
      <c r="G716" s="30"/>
      <c r="H716" s="30"/>
    </row>
    <row r="717" spans="1:8" x14ac:dyDescent="0.25">
      <c r="A717" s="30"/>
      <c r="B717" s="30"/>
      <c r="C717" s="30"/>
      <c r="D717" s="30"/>
      <c r="E717" s="30"/>
      <c r="F717" s="30"/>
      <c r="G717" s="30"/>
      <c r="H717" s="30"/>
    </row>
    <row r="718" spans="1:8" x14ac:dyDescent="0.25">
      <c r="A718" s="30"/>
      <c r="B718" s="30"/>
      <c r="C718" s="30"/>
      <c r="D718" s="30"/>
      <c r="E718" s="30"/>
      <c r="F718" s="30"/>
      <c r="G718" s="30"/>
      <c r="H718" s="30"/>
    </row>
    <row r="719" spans="1:8" x14ac:dyDescent="0.25">
      <c r="A719" s="30"/>
      <c r="B719" s="30"/>
      <c r="C719" s="30"/>
      <c r="D719" s="30"/>
      <c r="E719" s="30"/>
      <c r="F719" s="30"/>
      <c r="G719" s="30"/>
      <c r="H719" s="30"/>
    </row>
    <row r="720" spans="1:8" x14ac:dyDescent="0.25">
      <c r="A720" s="30"/>
      <c r="B720" s="30"/>
      <c r="C720" s="30"/>
      <c r="D720" s="30"/>
      <c r="E720" s="30"/>
      <c r="F720" s="30"/>
      <c r="G720" s="30"/>
      <c r="H720" s="30"/>
    </row>
    <row r="721" spans="1:8" x14ac:dyDescent="0.25">
      <c r="A721" s="30"/>
      <c r="B721" s="30"/>
      <c r="C721" s="30"/>
      <c r="D721" s="30"/>
      <c r="E721" s="30"/>
      <c r="F721" s="30"/>
      <c r="G721" s="30"/>
      <c r="H721" s="30"/>
    </row>
    <row r="722" spans="1:8" x14ac:dyDescent="0.25">
      <c r="A722" s="30"/>
      <c r="B722" s="30"/>
      <c r="C722" s="30"/>
      <c r="D722" s="30"/>
      <c r="E722" s="30"/>
      <c r="F722" s="30"/>
      <c r="G722" s="30"/>
      <c r="H722" s="30"/>
    </row>
    <row r="723" spans="1:8" x14ac:dyDescent="0.25">
      <c r="A723" s="30"/>
      <c r="B723" s="30"/>
      <c r="C723" s="30"/>
      <c r="D723" s="30"/>
      <c r="E723" s="30"/>
      <c r="F723" s="30"/>
      <c r="G723" s="30"/>
      <c r="H723" s="30"/>
    </row>
    <row r="724" spans="1:8" x14ac:dyDescent="0.25">
      <c r="A724" s="30"/>
      <c r="B724" s="30"/>
      <c r="C724" s="30"/>
      <c r="D724" s="30"/>
      <c r="E724" s="30"/>
      <c r="F724" s="30"/>
      <c r="G724" s="30"/>
      <c r="H724" s="30"/>
    </row>
    <row r="725" spans="1:8" x14ac:dyDescent="0.25">
      <c r="A725" s="30"/>
      <c r="B725" s="30"/>
      <c r="C725" s="30"/>
      <c r="D725" s="30"/>
      <c r="E725" s="30"/>
      <c r="F725" s="30"/>
      <c r="G725" s="30"/>
      <c r="H725" s="30"/>
    </row>
    <row r="726" spans="1:8" x14ac:dyDescent="0.25">
      <c r="A726" s="30"/>
      <c r="B726" s="30"/>
      <c r="C726" s="30"/>
      <c r="D726" s="30"/>
      <c r="E726" s="30"/>
      <c r="F726" s="30"/>
      <c r="G726" s="30"/>
      <c r="H726" s="30"/>
    </row>
    <row r="727" spans="1:8" x14ac:dyDescent="0.25">
      <c r="A727" s="30"/>
      <c r="B727" s="30"/>
      <c r="C727" s="30"/>
      <c r="D727" s="30"/>
      <c r="E727" s="30"/>
      <c r="F727" s="30"/>
      <c r="G727" s="30"/>
      <c r="H727" s="30"/>
    </row>
    <row r="728" spans="1:8" x14ac:dyDescent="0.25">
      <c r="A728" s="30"/>
      <c r="B728" s="30"/>
      <c r="C728" s="30"/>
      <c r="D728" s="30"/>
      <c r="E728" s="30"/>
      <c r="F728" s="30"/>
      <c r="G728" s="30"/>
      <c r="H728" s="30"/>
    </row>
    <row r="729" spans="1:8" x14ac:dyDescent="0.25">
      <c r="A729" s="30"/>
      <c r="B729" s="30"/>
      <c r="C729" s="30"/>
      <c r="D729" s="30"/>
      <c r="E729" s="30"/>
      <c r="F729" s="30"/>
      <c r="G729" s="30"/>
      <c r="H729" s="30"/>
    </row>
    <row r="730" spans="1:8" x14ac:dyDescent="0.25">
      <c r="A730" s="30"/>
      <c r="B730" s="30"/>
      <c r="C730" s="30"/>
      <c r="D730" s="30"/>
      <c r="E730" s="30"/>
      <c r="F730" s="30"/>
      <c r="G730" s="30"/>
      <c r="H730" s="30"/>
    </row>
    <row r="731" spans="1:8" x14ac:dyDescent="0.25">
      <c r="A731" s="30"/>
      <c r="B731" s="30"/>
      <c r="C731" s="30"/>
      <c r="D731" s="30"/>
      <c r="E731" s="30"/>
      <c r="F731" s="30"/>
      <c r="G731" s="30"/>
      <c r="H731" s="30"/>
    </row>
    <row r="732" spans="1:8" x14ac:dyDescent="0.25">
      <c r="A732" s="30"/>
      <c r="B732" s="30"/>
      <c r="C732" s="30"/>
      <c r="D732" s="30"/>
      <c r="E732" s="30"/>
      <c r="F732" s="30"/>
      <c r="G732" s="30"/>
      <c r="H732" s="30"/>
    </row>
    <row r="733" spans="1:8" x14ac:dyDescent="0.25">
      <c r="A733" s="30"/>
      <c r="B733" s="30"/>
      <c r="C733" s="30"/>
      <c r="D733" s="30"/>
      <c r="E733" s="30"/>
      <c r="F733" s="30"/>
      <c r="G733" s="30"/>
      <c r="H733" s="30"/>
    </row>
    <row r="734" spans="1:8" x14ac:dyDescent="0.25">
      <c r="A734" s="30"/>
      <c r="B734" s="30"/>
      <c r="C734" s="30"/>
      <c r="D734" s="30"/>
      <c r="E734" s="30"/>
      <c r="F734" s="30"/>
      <c r="G734" s="30"/>
      <c r="H734" s="30"/>
    </row>
    <row r="735" spans="1:8" x14ac:dyDescent="0.25">
      <c r="A735" s="30"/>
      <c r="B735" s="30"/>
      <c r="C735" s="30"/>
      <c r="D735" s="30"/>
      <c r="E735" s="30"/>
      <c r="F735" s="30"/>
      <c r="G735" s="30"/>
      <c r="H735" s="30"/>
    </row>
    <row r="736" spans="1:8" x14ac:dyDescent="0.25">
      <c r="A736" s="30"/>
      <c r="B736" s="30"/>
      <c r="C736" s="30"/>
      <c r="D736" s="30"/>
      <c r="E736" s="30"/>
      <c r="F736" s="30"/>
      <c r="G736" s="30"/>
      <c r="H736" s="30"/>
    </row>
    <row r="737" spans="1:8" x14ac:dyDescent="0.25">
      <c r="A737" s="30"/>
      <c r="B737" s="30"/>
      <c r="C737" s="30"/>
      <c r="D737" s="30"/>
      <c r="E737" s="30"/>
      <c r="F737" s="30"/>
      <c r="G737" s="30"/>
      <c r="H737" s="30"/>
    </row>
    <row r="738" spans="1:8" x14ac:dyDescent="0.25">
      <c r="A738" s="30"/>
      <c r="B738" s="30"/>
      <c r="C738" s="30"/>
      <c r="D738" s="30"/>
      <c r="E738" s="30"/>
      <c r="F738" s="30"/>
      <c r="G738" s="30"/>
      <c r="H738" s="30"/>
    </row>
    <row r="739" spans="1:8" x14ac:dyDescent="0.25">
      <c r="A739" s="30"/>
      <c r="B739" s="30"/>
      <c r="C739" s="30"/>
      <c r="D739" s="30"/>
      <c r="E739" s="30"/>
      <c r="F739" s="30"/>
      <c r="G739" s="30"/>
      <c r="H739" s="30"/>
    </row>
    <row r="740" spans="1:8" x14ac:dyDescent="0.25">
      <c r="A740" s="30"/>
      <c r="B740" s="30"/>
      <c r="C740" s="30"/>
      <c r="D740" s="30"/>
      <c r="E740" s="30"/>
      <c r="F740" s="30"/>
      <c r="G740" s="30"/>
      <c r="H740" s="30"/>
    </row>
    <row r="741" spans="1:8" x14ac:dyDescent="0.25">
      <c r="A741" s="30"/>
      <c r="B741" s="30"/>
      <c r="C741" s="30"/>
      <c r="D741" s="30"/>
      <c r="E741" s="30"/>
      <c r="F741" s="30"/>
      <c r="G741" s="30"/>
      <c r="H741" s="30"/>
    </row>
    <row r="742" spans="1:8" x14ac:dyDescent="0.25">
      <c r="A742" s="30"/>
      <c r="B742" s="30"/>
      <c r="C742" s="30"/>
      <c r="D742" s="30"/>
      <c r="E742" s="30"/>
      <c r="F742" s="30"/>
      <c r="G742" s="30"/>
      <c r="H742" s="30"/>
    </row>
    <row r="743" spans="1:8" x14ac:dyDescent="0.25">
      <c r="A743" s="30"/>
      <c r="B743" s="30"/>
      <c r="C743" s="30"/>
      <c r="D743" s="30"/>
      <c r="E743" s="30"/>
      <c r="F743" s="30"/>
      <c r="G743" s="30"/>
      <c r="H743" s="30"/>
    </row>
    <row r="744" spans="1:8" x14ac:dyDescent="0.25">
      <c r="A744" s="30"/>
      <c r="B744" s="30"/>
      <c r="C744" s="30"/>
      <c r="D744" s="30"/>
      <c r="E744" s="30"/>
      <c r="F744" s="30"/>
      <c r="G744" s="30"/>
      <c r="H744" s="30"/>
    </row>
    <row r="745" spans="1:8" x14ac:dyDescent="0.25">
      <c r="A745" s="30"/>
      <c r="B745" s="30"/>
      <c r="C745" s="30"/>
      <c r="D745" s="30"/>
      <c r="E745" s="30"/>
      <c r="F745" s="30"/>
      <c r="G745" s="30"/>
      <c r="H745" s="30"/>
    </row>
    <row r="746" spans="1:8" x14ac:dyDescent="0.25">
      <c r="A746" s="30"/>
      <c r="B746" s="30"/>
      <c r="C746" s="30"/>
      <c r="D746" s="30"/>
      <c r="E746" s="30"/>
      <c r="F746" s="30"/>
      <c r="G746" s="30"/>
      <c r="H746" s="30"/>
    </row>
    <row r="747" spans="1:8" x14ac:dyDescent="0.25">
      <c r="A747" s="30"/>
      <c r="B747" s="30"/>
      <c r="C747" s="30"/>
      <c r="D747" s="30"/>
      <c r="E747" s="30"/>
      <c r="F747" s="30"/>
      <c r="G747" s="30"/>
      <c r="H747" s="30"/>
    </row>
    <row r="748" spans="1:8" x14ac:dyDescent="0.25">
      <c r="A748" s="30"/>
      <c r="B748" s="30"/>
      <c r="C748" s="30"/>
      <c r="D748" s="30"/>
      <c r="E748" s="30"/>
      <c r="F748" s="30"/>
      <c r="G748" s="30"/>
      <c r="H748" s="30"/>
    </row>
    <row r="749" spans="1:8" x14ac:dyDescent="0.25">
      <c r="A749" s="30"/>
      <c r="B749" s="30"/>
      <c r="C749" s="30"/>
      <c r="D749" s="30"/>
      <c r="E749" s="30"/>
      <c r="F749" s="30"/>
      <c r="G749" s="30"/>
      <c r="H749" s="30"/>
    </row>
    <row r="750" spans="1:8" x14ac:dyDescent="0.25">
      <c r="A750" s="30"/>
      <c r="B750" s="30"/>
      <c r="C750" s="30"/>
      <c r="D750" s="30"/>
      <c r="E750" s="30"/>
      <c r="F750" s="30"/>
      <c r="G750" s="30"/>
      <c r="H750" s="30"/>
    </row>
    <row r="751" spans="1:8" x14ac:dyDescent="0.25">
      <c r="A751" s="30"/>
      <c r="B751" s="30"/>
      <c r="C751" s="30"/>
      <c r="D751" s="30"/>
      <c r="E751" s="30"/>
      <c r="F751" s="30"/>
      <c r="G751" s="30"/>
      <c r="H751" s="30"/>
    </row>
    <row r="752" spans="1:8" x14ac:dyDescent="0.25">
      <c r="A752" s="30"/>
      <c r="B752" s="30"/>
      <c r="C752" s="30"/>
      <c r="D752" s="30"/>
      <c r="E752" s="30"/>
      <c r="F752" s="30"/>
      <c r="G752" s="30"/>
      <c r="H752" s="30"/>
    </row>
    <row r="753" spans="1:8" x14ac:dyDescent="0.25">
      <c r="A753" s="30"/>
      <c r="B753" s="30"/>
      <c r="C753" s="30"/>
      <c r="D753" s="30"/>
      <c r="E753" s="30"/>
      <c r="F753" s="30"/>
      <c r="G753" s="30"/>
      <c r="H753" s="30"/>
    </row>
    <row r="754" spans="1:8" x14ac:dyDescent="0.25">
      <c r="A754" s="30"/>
      <c r="B754" s="30"/>
      <c r="C754" s="30"/>
      <c r="D754" s="30"/>
      <c r="E754" s="30"/>
      <c r="F754" s="30"/>
      <c r="G754" s="30"/>
      <c r="H754" s="30"/>
    </row>
    <row r="755" spans="1:8" x14ac:dyDescent="0.25">
      <c r="A755" s="30"/>
      <c r="B755" s="30"/>
      <c r="C755" s="30"/>
      <c r="D755" s="30"/>
      <c r="E755" s="30"/>
      <c r="F755" s="30"/>
      <c r="G755" s="30"/>
      <c r="H755" s="30"/>
    </row>
    <row r="756" spans="1:8" x14ac:dyDescent="0.25">
      <c r="A756" s="30"/>
      <c r="B756" s="30"/>
      <c r="C756" s="30"/>
      <c r="D756" s="30"/>
      <c r="E756" s="30"/>
      <c r="F756" s="30"/>
      <c r="G756" s="30"/>
      <c r="H756" s="30"/>
    </row>
    <row r="757" spans="1:8" x14ac:dyDescent="0.25">
      <c r="A757" s="30"/>
      <c r="B757" s="30"/>
      <c r="C757" s="30"/>
      <c r="D757" s="30"/>
      <c r="E757" s="30"/>
      <c r="F757" s="30"/>
      <c r="G757" s="30"/>
      <c r="H757" s="30"/>
    </row>
    <row r="758" spans="1:8" x14ac:dyDescent="0.25">
      <c r="A758" s="30"/>
      <c r="B758" s="30"/>
      <c r="C758" s="30"/>
      <c r="D758" s="30"/>
      <c r="E758" s="30"/>
      <c r="F758" s="30"/>
      <c r="G758" s="30"/>
      <c r="H758" s="30"/>
    </row>
    <row r="759" spans="1:8" x14ac:dyDescent="0.25">
      <c r="A759" s="30"/>
      <c r="B759" s="30"/>
      <c r="C759" s="30"/>
      <c r="D759" s="30"/>
      <c r="E759" s="30"/>
      <c r="F759" s="30"/>
      <c r="G759" s="30"/>
      <c r="H759" s="30"/>
    </row>
    <row r="760" spans="1:8" x14ac:dyDescent="0.25">
      <c r="A760" s="30"/>
      <c r="B760" s="30"/>
      <c r="C760" s="30"/>
      <c r="D760" s="30"/>
      <c r="E760" s="30"/>
      <c r="F760" s="30"/>
      <c r="G760" s="30"/>
      <c r="H760" s="30"/>
    </row>
    <row r="761" spans="1:8" x14ac:dyDescent="0.25">
      <c r="A761" s="30"/>
      <c r="B761" s="30"/>
      <c r="C761" s="30"/>
      <c r="D761" s="30"/>
      <c r="E761" s="30"/>
      <c r="F761" s="30"/>
      <c r="G761" s="30"/>
      <c r="H761" s="30"/>
    </row>
    <row r="762" spans="1:8" x14ac:dyDescent="0.25">
      <c r="A762" s="30"/>
      <c r="B762" s="30"/>
      <c r="C762" s="30"/>
      <c r="D762" s="30"/>
      <c r="E762" s="30"/>
      <c r="F762" s="30"/>
      <c r="G762" s="30"/>
      <c r="H762" s="30"/>
    </row>
    <row r="763" spans="1:8" x14ac:dyDescent="0.25">
      <c r="A763" s="30"/>
      <c r="B763" s="30"/>
      <c r="C763" s="30"/>
      <c r="D763" s="30"/>
      <c r="E763" s="30"/>
      <c r="F763" s="30"/>
      <c r="G763" s="30"/>
      <c r="H763" s="30"/>
    </row>
    <row r="764" spans="1:8" x14ac:dyDescent="0.25">
      <c r="A764" s="30"/>
      <c r="B764" s="30"/>
      <c r="C764" s="30"/>
      <c r="D764" s="30"/>
      <c r="E764" s="30"/>
      <c r="F764" s="30"/>
      <c r="G764" s="30"/>
      <c r="H764" s="30"/>
    </row>
    <row r="765" spans="1:8" x14ac:dyDescent="0.25">
      <c r="A765" s="30"/>
      <c r="B765" s="30"/>
      <c r="C765" s="30"/>
      <c r="D765" s="30"/>
      <c r="E765" s="30"/>
      <c r="F765" s="30"/>
      <c r="G765" s="30"/>
      <c r="H765" s="30"/>
    </row>
    <row r="766" spans="1:8" x14ac:dyDescent="0.25">
      <c r="A766" s="30"/>
      <c r="B766" s="30"/>
      <c r="C766" s="30"/>
      <c r="D766" s="30"/>
      <c r="E766" s="30"/>
      <c r="F766" s="30"/>
      <c r="G766" s="30"/>
      <c r="H766" s="30"/>
    </row>
    <row r="767" spans="1:8" x14ac:dyDescent="0.25">
      <c r="A767" s="30"/>
      <c r="B767" s="30"/>
      <c r="C767" s="30"/>
      <c r="D767" s="30"/>
      <c r="E767" s="30"/>
      <c r="F767" s="30"/>
      <c r="G767" s="30"/>
      <c r="H767" s="30"/>
    </row>
    <row r="768" spans="1:8" x14ac:dyDescent="0.25">
      <c r="A768" s="30"/>
      <c r="B768" s="30"/>
      <c r="C768" s="30"/>
      <c r="D768" s="30"/>
      <c r="E768" s="30"/>
      <c r="F768" s="30"/>
      <c r="G768" s="30"/>
      <c r="H768" s="30"/>
    </row>
    <row r="769" spans="1:8" x14ac:dyDescent="0.25">
      <c r="A769" s="30"/>
      <c r="B769" s="30"/>
      <c r="C769" s="30"/>
      <c r="D769" s="30"/>
      <c r="E769" s="30"/>
      <c r="F769" s="30"/>
      <c r="G769" s="30"/>
      <c r="H769" s="30"/>
    </row>
    <row r="770" spans="1:8" x14ac:dyDescent="0.25">
      <c r="A770" s="30"/>
      <c r="B770" s="30"/>
      <c r="C770" s="30"/>
      <c r="D770" s="30"/>
      <c r="E770" s="30"/>
      <c r="F770" s="30"/>
      <c r="G770" s="30"/>
      <c r="H770" s="30"/>
    </row>
    <row r="771" spans="1:8" x14ac:dyDescent="0.25">
      <c r="A771" s="30"/>
      <c r="B771" s="30"/>
      <c r="C771" s="30"/>
      <c r="D771" s="30"/>
      <c r="E771" s="30"/>
      <c r="F771" s="30"/>
      <c r="G771" s="30"/>
      <c r="H771" s="30"/>
    </row>
    <row r="772" spans="1:8" x14ac:dyDescent="0.25">
      <c r="A772" s="30"/>
      <c r="B772" s="30"/>
      <c r="C772" s="30"/>
      <c r="D772" s="30"/>
      <c r="E772" s="30"/>
      <c r="F772" s="30"/>
      <c r="G772" s="30"/>
      <c r="H772" s="30"/>
    </row>
    <row r="773" spans="1:8" x14ac:dyDescent="0.25">
      <c r="A773" s="30"/>
      <c r="B773" s="30"/>
      <c r="C773" s="30"/>
      <c r="D773" s="30"/>
      <c r="E773" s="30"/>
      <c r="F773" s="30"/>
      <c r="G773" s="30"/>
      <c r="H773" s="30"/>
    </row>
    <row r="774" spans="1:8" x14ac:dyDescent="0.25">
      <c r="A774" s="30"/>
      <c r="B774" s="30"/>
      <c r="C774" s="30"/>
      <c r="D774" s="30"/>
      <c r="E774" s="30"/>
      <c r="F774" s="30"/>
      <c r="G774" s="30"/>
      <c r="H774" s="30"/>
    </row>
    <row r="775" spans="1:8" x14ac:dyDescent="0.25">
      <c r="A775" s="30"/>
      <c r="B775" s="30"/>
      <c r="C775" s="30"/>
      <c r="D775" s="30"/>
      <c r="E775" s="30"/>
      <c r="F775" s="30"/>
      <c r="G775" s="30"/>
      <c r="H775" s="30"/>
    </row>
    <row r="776" spans="1:8" x14ac:dyDescent="0.25">
      <c r="A776" s="30"/>
      <c r="B776" s="30"/>
      <c r="C776" s="30"/>
      <c r="D776" s="30"/>
      <c r="E776" s="30"/>
      <c r="F776" s="30"/>
      <c r="G776" s="30"/>
      <c r="H776" s="30"/>
    </row>
    <row r="777" spans="1:8" x14ac:dyDescent="0.25">
      <c r="A777" s="30"/>
      <c r="B777" s="30"/>
      <c r="C777" s="30"/>
      <c r="D777" s="30"/>
      <c r="E777" s="30"/>
      <c r="F777" s="30"/>
      <c r="G777" s="30"/>
      <c r="H777" s="30"/>
    </row>
    <row r="778" spans="1:8" x14ac:dyDescent="0.25">
      <c r="A778" s="30"/>
      <c r="B778" s="30"/>
      <c r="C778" s="30"/>
      <c r="D778" s="30"/>
      <c r="E778" s="30"/>
      <c r="F778" s="30"/>
      <c r="G778" s="30"/>
      <c r="H778" s="30"/>
    </row>
    <row r="779" spans="1:8" x14ac:dyDescent="0.25">
      <c r="A779" s="30"/>
      <c r="B779" s="30"/>
      <c r="C779" s="30"/>
      <c r="D779" s="30"/>
      <c r="E779" s="30"/>
      <c r="F779" s="30"/>
      <c r="G779" s="30"/>
      <c r="H779" s="30"/>
    </row>
    <row r="780" spans="1:8" x14ac:dyDescent="0.25">
      <c r="A780" s="30"/>
      <c r="B780" s="30"/>
      <c r="C780" s="30"/>
      <c r="D780" s="30"/>
      <c r="E780" s="30"/>
      <c r="F780" s="30"/>
      <c r="G780" s="30"/>
      <c r="H780" s="30"/>
    </row>
    <row r="781" spans="1:8" x14ac:dyDescent="0.25">
      <c r="A781" s="30"/>
      <c r="B781" s="30"/>
      <c r="C781" s="30"/>
      <c r="D781" s="30"/>
      <c r="E781" s="30"/>
      <c r="F781" s="30"/>
      <c r="G781" s="30"/>
      <c r="H781" s="30"/>
    </row>
    <row r="782" spans="1:8" x14ac:dyDescent="0.25">
      <c r="A782" s="30"/>
      <c r="B782" s="30"/>
      <c r="C782" s="30"/>
      <c r="D782" s="30"/>
      <c r="E782" s="30"/>
      <c r="F782" s="30"/>
      <c r="G782" s="30"/>
      <c r="H782" s="30"/>
    </row>
    <row r="783" spans="1:8" x14ac:dyDescent="0.25">
      <c r="A783" s="30"/>
      <c r="B783" s="30"/>
      <c r="C783" s="30"/>
      <c r="D783" s="30"/>
      <c r="E783" s="30"/>
      <c r="F783" s="30"/>
      <c r="G783" s="30"/>
      <c r="H783" s="30"/>
    </row>
    <row r="784" spans="1:8" x14ac:dyDescent="0.25">
      <c r="A784" s="30"/>
      <c r="B784" s="30"/>
      <c r="C784" s="30"/>
      <c r="D784" s="30"/>
      <c r="E784" s="30"/>
      <c r="F784" s="30"/>
      <c r="G784" s="30"/>
      <c r="H784" s="30"/>
    </row>
    <row r="785" spans="1:8" x14ac:dyDescent="0.25">
      <c r="A785" s="30"/>
      <c r="B785" s="30"/>
      <c r="C785" s="30"/>
      <c r="D785" s="30"/>
      <c r="E785" s="30"/>
      <c r="F785" s="30"/>
      <c r="G785" s="30"/>
      <c r="H785" s="30"/>
    </row>
    <row r="786" spans="1:8" x14ac:dyDescent="0.25">
      <c r="A786" s="30"/>
      <c r="B786" s="30"/>
      <c r="C786" s="30"/>
      <c r="D786" s="30"/>
      <c r="E786" s="30"/>
      <c r="F786" s="30"/>
      <c r="G786" s="30"/>
      <c r="H786" s="30"/>
    </row>
    <row r="787" spans="1:8" x14ac:dyDescent="0.25">
      <c r="A787" s="30"/>
      <c r="B787" s="30"/>
      <c r="C787" s="30"/>
      <c r="D787" s="30"/>
      <c r="E787" s="30"/>
      <c r="F787" s="30"/>
      <c r="G787" s="30"/>
      <c r="H787" s="30"/>
    </row>
    <row r="788" spans="1:8" x14ac:dyDescent="0.25">
      <c r="A788" s="30"/>
      <c r="B788" s="30"/>
      <c r="C788" s="30"/>
      <c r="D788" s="30"/>
      <c r="E788" s="30"/>
      <c r="F788" s="30"/>
      <c r="G788" s="30"/>
      <c r="H788" s="30"/>
    </row>
    <row r="789" spans="1:8" x14ac:dyDescent="0.25">
      <c r="A789" s="30"/>
      <c r="B789" s="30"/>
      <c r="C789" s="30"/>
      <c r="D789" s="30"/>
      <c r="E789" s="30"/>
      <c r="F789" s="30"/>
      <c r="G789" s="30"/>
      <c r="H789" s="30"/>
    </row>
    <row r="790" spans="1:8" x14ac:dyDescent="0.25">
      <c r="A790" s="30"/>
      <c r="B790" s="30"/>
      <c r="C790" s="30"/>
      <c r="D790" s="30"/>
      <c r="E790" s="30"/>
      <c r="F790" s="30"/>
      <c r="G790" s="30"/>
      <c r="H790" s="30"/>
    </row>
    <row r="791" spans="1:8" x14ac:dyDescent="0.25">
      <c r="A791" s="30"/>
      <c r="B791" s="30"/>
      <c r="C791" s="30"/>
      <c r="D791" s="30"/>
      <c r="E791" s="30"/>
      <c r="F791" s="30"/>
      <c r="G791" s="30"/>
      <c r="H791" s="30"/>
    </row>
    <row r="792" spans="1:8" x14ac:dyDescent="0.25">
      <c r="A792" s="30"/>
      <c r="B792" s="30"/>
      <c r="C792" s="30"/>
      <c r="D792" s="30"/>
      <c r="E792" s="30"/>
      <c r="F792" s="30"/>
      <c r="G792" s="30"/>
      <c r="H792" s="30"/>
    </row>
    <row r="793" spans="1:8" x14ac:dyDescent="0.25">
      <c r="A793" s="30"/>
      <c r="B793" s="30"/>
      <c r="C793" s="30"/>
      <c r="D793" s="30"/>
      <c r="E793" s="30"/>
      <c r="F793" s="30"/>
      <c r="G793" s="30"/>
      <c r="H793" s="30"/>
    </row>
    <row r="794" spans="1:8" x14ac:dyDescent="0.25">
      <c r="A794" s="30"/>
      <c r="B794" s="30"/>
      <c r="C794" s="30"/>
      <c r="D794" s="30"/>
      <c r="E794" s="30"/>
      <c r="F794" s="30"/>
      <c r="G794" s="30"/>
      <c r="H794" s="30"/>
    </row>
    <row r="795" spans="1:8" x14ac:dyDescent="0.25">
      <c r="A795" s="30"/>
      <c r="B795" s="30"/>
      <c r="C795" s="30"/>
      <c r="D795" s="30"/>
      <c r="E795" s="30"/>
      <c r="F795" s="30"/>
      <c r="G795" s="30"/>
      <c r="H795" s="30"/>
    </row>
    <row r="796" spans="1:8" x14ac:dyDescent="0.25">
      <c r="A796" s="30"/>
      <c r="B796" s="30"/>
      <c r="C796" s="30"/>
      <c r="D796" s="30"/>
      <c r="E796" s="30"/>
      <c r="F796" s="30"/>
      <c r="G796" s="30"/>
      <c r="H796" s="30"/>
    </row>
    <row r="797" spans="1:8" x14ac:dyDescent="0.25">
      <c r="A797" s="30"/>
      <c r="B797" s="30"/>
      <c r="C797" s="30"/>
      <c r="D797" s="30"/>
      <c r="E797" s="30"/>
      <c r="F797" s="30"/>
      <c r="G797" s="30"/>
      <c r="H797" s="30"/>
    </row>
    <row r="798" spans="1:8" x14ac:dyDescent="0.25">
      <c r="A798" s="30"/>
      <c r="B798" s="30"/>
      <c r="C798" s="30"/>
      <c r="D798" s="30"/>
      <c r="E798" s="30"/>
      <c r="F798" s="30"/>
      <c r="G798" s="30"/>
      <c r="H798" s="30"/>
    </row>
    <row r="799" spans="1:8" x14ac:dyDescent="0.25">
      <c r="A799" s="30"/>
      <c r="B799" s="30"/>
      <c r="C799" s="30"/>
      <c r="D799" s="30"/>
      <c r="E799" s="30"/>
      <c r="F799" s="30"/>
      <c r="G799" s="30"/>
      <c r="H799" s="30"/>
    </row>
    <row r="800" spans="1:8" x14ac:dyDescent="0.25">
      <c r="A800" s="30"/>
      <c r="B800" s="30"/>
      <c r="C800" s="30"/>
      <c r="D800" s="30"/>
      <c r="E800" s="30"/>
      <c r="F800" s="30"/>
      <c r="G800" s="30"/>
      <c r="H800" s="30"/>
    </row>
    <row r="801" spans="1:8" x14ac:dyDescent="0.25">
      <c r="A801" s="30"/>
      <c r="B801" s="30"/>
      <c r="C801" s="30"/>
      <c r="D801" s="30"/>
      <c r="E801" s="30"/>
      <c r="F801" s="30"/>
      <c r="G801" s="30"/>
      <c r="H801" s="30"/>
    </row>
    <row r="802" spans="1:8" x14ac:dyDescent="0.25">
      <c r="A802" s="30"/>
      <c r="B802" s="30"/>
      <c r="C802" s="30"/>
      <c r="D802" s="30"/>
      <c r="E802" s="30"/>
      <c r="F802" s="30"/>
      <c r="G802" s="30"/>
      <c r="H802" s="30"/>
    </row>
    <row r="803" spans="1:8" x14ac:dyDescent="0.25">
      <c r="A803" s="30"/>
      <c r="B803" s="30"/>
      <c r="C803" s="30"/>
      <c r="D803" s="30"/>
      <c r="E803" s="30"/>
      <c r="F803" s="30"/>
      <c r="G803" s="30"/>
      <c r="H803" s="30"/>
    </row>
    <row r="804" spans="1:8" x14ac:dyDescent="0.25">
      <c r="A804" s="30"/>
      <c r="B804" s="30"/>
      <c r="C804" s="30"/>
      <c r="D804" s="30"/>
      <c r="E804" s="30"/>
      <c r="F804" s="30"/>
      <c r="G804" s="30"/>
      <c r="H804" s="30"/>
    </row>
    <row r="805" spans="1:8" x14ac:dyDescent="0.25">
      <c r="A805" s="30"/>
      <c r="B805" s="30"/>
      <c r="C805" s="30"/>
      <c r="D805" s="30"/>
      <c r="E805" s="30"/>
      <c r="F805" s="30"/>
      <c r="G805" s="30"/>
      <c r="H805" s="30"/>
    </row>
    <row r="806" spans="1:8" x14ac:dyDescent="0.25">
      <c r="A806" s="30"/>
      <c r="B806" s="30"/>
      <c r="C806" s="30"/>
      <c r="D806" s="30"/>
      <c r="E806" s="30"/>
      <c r="F806" s="30"/>
      <c r="G806" s="30"/>
      <c r="H806" s="30"/>
    </row>
    <row r="807" spans="1:8" x14ac:dyDescent="0.25">
      <c r="A807" s="30"/>
      <c r="B807" s="30"/>
      <c r="C807" s="30"/>
      <c r="D807" s="30"/>
      <c r="E807" s="30"/>
      <c r="F807" s="30"/>
      <c r="G807" s="30"/>
      <c r="H807" s="30"/>
    </row>
    <row r="808" spans="1:8" x14ac:dyDescent="0.25">
      <c r="A808" s="30"/>
      <c r="B808" s="30"/>
      <c r="C808" s="30"/>
      <c r="D808" s="30"/>
      <c r="E808" s="30"/>
      <c r="F808" s="30"/>
      <c r="G808" s="30"/>
      <c r="H808" s="30"/>
    </row>
    <row r="809" spans="1:8" x14ac:dyDescent="0.25">
      <c r="A809" s="30"/>
      <c r="B809" s="30"/>
      <c r="C809" s="30"/>
      <c r="D809" s="30"/>
      <c r="E809" s="30"/>
      <c r="F809" s="30"/>
      <c r="G809" s="30"/>
      <c r="H809" s="30"/>
    </row>
    <row r="810" spans="1:8" x14ac:dyDescent="0.25">
      <c r="A810" s="30"/>
      <c r="B810" s="30"/>
      <c r="C810" s="30"/>
      <c r="D810" s="30"/>
      <c r="E810" s="30"/>
      <c r="F810" s="30"/>
      <c r="G810" s="30"/>
      <c r="H810" s="30"/>
    </row>
    <row r="811" spans="1:8" x14ac:dyDescent="0.25">
      <c r="A811" s="30"/>
      <c r="B811" s="30"/>
      <c r="C811" s="30"/>
      <c r="D811" s="30"/>
      <c r="E811" s="30"/>
      <c r="F811" s="30"/>
      <c r="G811" s="30"/>
      <c r="H811" s="30"/>
    </row>
    <row r="812" spans="1:8" x14ac:dyDescent="0.25">
      <c r="A812" s="30"/>
      <c r="B812" s="30"/>
      <c r="C812" s="30"/>
      <c r="D812" s="30"/>
      <c r="E812" s="30"/>
      <c r="F812" s="30"/>
      <c r="G812" s="30"/>
      <c r="H812" s="30"/>
    </row>
    <row r="813" spans="1:8" x14ac:dyDescent="0.25">
      <c r="A813" s="30"/>
      <c r="B813" s="30"/>
      <c r="C813" s="30"/>
      <c r="D813" s="30"/>
      <c r="E813" s="30"/>
      <c r="F813" s="30"/>
      <c r="G813" s="30"/>
      <c r="H813" s="30"/>
    </row>
    <row r="814" spans="1:8" x14ac:dyDescent="0.25">
      <c r="A814" s="30"/>
      <c r="B814" s="30"/>
      <c r="C814" s="30"/>
      <c r="D814" s="30"/>
      <c r="E814" s="30"/>
      <c r="F814" s="30"/>
      <c r="G814" s="30"/>
      <c r="H814" s="30"/>
    </row>
    <row r="815" spans="1:8" x14ac:dyDescent="0.25">
      <c r="A815" s="30"/>
      <c r="B815" s="30"/>
      <c r="C815" s="30"/>
      <c r="D815" s="30"/>
      <c r="E815" s="30"/>
      <c r="F815" s="30"/>
      <c r="G815" s="30"/>
      <c r="H815" s="30"/>
    </row>
    <row r="816" spans="1:8" x14ac:dyDescent="0.25">
      <c r="A816" s="30"/>
      <c r="B816" s="30"/>
      <c r="C816" s="30"/>
      <c r="D816" s="30"/>
      <c r="E816" s="30"/>
      <c r="F816" s="30"/>
      <c r="G816" s="30"/>
      <c r="H816" s="30"/>
    </row>
    <row r="817" spans="1:8" x14ac:dyDescent="0.25">
      <c r="A817" s="30"/>
      <c r="B817" s="30"/>
      <c r="C817" s="30"/>
      <c r="D817" s="30"/>
      <c r="E817" s="30"/>
      <c r="F817" s="30"/>
      <c r="G817" s="30"/>
      <c r="H817" s="30"/>
    </row>
    <row r="818" spans="1:8" x14ac:dyDescent="0.25">
      <c r="A818" s="30"/>
      <c r="B818" s="30"/>
      <c r="C818" s="30"/>
      <c r="D818" s="30"/>
      <c r="E818" s="30"/>
      <c r="F818" s="30"/>
      <c r="G818" s="30"/>
      <c r="H818" s="30"/>
    </row>
    <row r="819" spans="1:8" x14ac:dyDescent="0.25">
      <c r="A819" s="30"/>
      <c r="B819" s="30"/>
      <c r="C819" s="30"/>
      <c r="D819" s="30"/>
      <c r="E819" s="30"/>
      <c r="F819" s="30"/>
      <c r="G819" s="30"/>
      <c r="H819" s="30"/>
    </row>
    <row r="820" spans="1:8" x14ac:dyDescent="0.25">
      <c r="A820" s="30"/>
      <c r="B820" s="30"/>
      <c r="C820" s="30"/>
      <c r="D820" s="30"/>
      <c r="E820" s="30"/>
      <c r="F820" s="30"/>
      <c r="G820" s="30"/>
      <c r="H820" s="30"/>
    </row>
    <row r="821" spans="1:8" x14ac:dyDescent="0.25">
      <c r="A821" s="30"/>
      <c r="B821" s="30"/>
      <c r="C821" s="30"/>
      <c r="D821" s="30"/>
      <c r="E821" s="30"/>
      <c r="F821" s="30"/>
      <c r="G821" s="30"/>
      <c r="H821" s="30"/>
    </row>
    <row r="822" spans="1:8" x14ac:dyDescent="0.25">
      <c r="A822" s="30"/>
      <c r="B822" s="30"/>
      <c r="C822" s="30"/>
      <c r="D822" s="30"/>
      <c r="E822" s="30"/>
      <c r="F822" s="30"/>
      <c r="G822" s="30"/>
      <c r="H822" s="30"/>
    </row>
    <row r="823" spans="1:8" x14ac:dyDescent="0.25">
      <c r="A823" s="30"/>
      <c r="B823" s="30"/>
      <c r="C823" s="30"/>
      <c r="D823" s="30"/>
      <c r="E823" s="30"/>
      <c r="F823" s="30"/>
      <c r="G823" s="30"/>
      <c r="H823" s="30"/>
    </row>
    <row r="824" spans="1:8" x14ac:dyDescent="0.25">
      <c r="A824" s="30"/>
      <c r="B824" s="30"/>
      <c r="C824" s="30"/>
      <c r="D824" s="30"/>
      <c r="E824" s="30"/>
      <c r="F824" s="30"/>
      <c r="G824" s="30"/>
      <c r="H824" s="30"/>
    </row>
    <row r="825" spans="1:8" x14ac:dyDescent="0.25">
      <c r="A825" s="30"/>
      <c r="B825" s="30"/>
      <c r="C825" s="30"/>
      <c r="D825" s="30"/>
      <c r="E825" s="30"/>
      <c r="F825" s="30"/>
      <c r="G825" s="30"/>
      <c r="H825" s="30"/>
    </row>
    <row r="826" spans="1:8" x14ac:dyDescent="0.25">
      <c r="A826" s="30"/>
      <c r="B826" s="30"/>
      <c r="C826" s="30"/>
      <c r="D826" s="30"/>
      <c r="E826" s="30"/>
      <c r="F826" s="30"/>
      <c r="G826" s="30"/>
      <c r="H826" s="30"/>
    </row>
    <row r="827" spans="1:8" x14ac:dyDescent="0.25">
      <c r="A827" s="30"/>
      <c r="B827" s="30"/>
      <c r="C827" s="30"/>
      <c r="D827" s="30"/>
      <c r="E827" s="30"/>
      <c r="F827" s="30"/>
      <c r="G827" s="30"/>
      <c r="H827" s="30"/>
    </row>
    <row r="828" spans="1:8" x14ac:dyDescent="0.25">
      <c r="A828" s="30"/>
      <c r="B828" s="30"/>
      <c r="C828" s="30"/>
      <c r="D828" s="30"/>
      <c r="E828" s="30"/>
      <c r="F828" s="30"/>
      <c r="G828" s="30"/>
      <c r="H828" s="30"/>
    </row>
    <row r="829" spans="1:8" x14ac:dyDescent="0.25">
      <c r="A829" s="30"/>
      <c r="B829" s="30"/>
      <c r="C829" s="30"/>
      <c r="D829" s="30"/>
      <c r="E829" s="30"/>
      <c r="F829" s="30"/>
      <c r="G829" s="30"/>
      <c r="H829" s="30"/>
    </row>
    <row r="830" spans="1:8" x14ac:dyDescent="0.25">
      <c r="A830" s="30"/>
      <c r="B830" s="30"/>
      <c r="C830" s="30"/>
      <c r="D830" s="30"/>
      <c r="E830" s="30"/>
      <c r="F830" s="30"/>
      <c r="G830" s="30"/>
      <c r="H830" s="30"/>
    </row>
    <row r="831" spans="1:8" x14ac:dyDescent="0.25">
      <c r="A831" s="30"/>
      <c r="B831" s="30"/>
      <c r="C831" s="30"/>
      <c r="D831" s="30"/>
      <c r="E831" s="30"/>
      <c r="F831" s="30"/>
      <c r="G831" s="30"/>
      <c r="H831" s="30"/>
    </row>
    <row r="832" spans="1:8" x14ac:dyDescent="0.25">
      <c r="A832" s="30"/>
      <c r="B832" s="30"/>
      <c r="C832" s="30"/>
      <c r="D832" s="30"/>
      <c r="E832" s="30"/>
      <c r="F832" s="30"/>
      <c r="G832" s="30"/>
      <c r="H832" s="30"/>
    </row>
    <row r="833" spans="1:8" x14ac:dyDescent="0.25">
      <c r="A833" s="30"/>
      <c r="B833" s="30"/>
      <c r="C833" s="30"/>
      <c r="D833" s="30"/>
      <c r="E833" s="30"/>
      <c r="F833" s="30"/>
      <c r="G833" s="30"/>
      <c r="H833" s="30"/>
    </row>
    <row r="834" spans="1:8" x14ac:dyDescent="0.25">
      <c r="A834" s="30"/>
      <c r="B834" s="30"/>
      <c r="C834" s="30"/>
      <c r="D834" s="30"/>
      <c r="E834" s="30"/>
      <c r="F834" s="30"/>
      <c r="G834" s="30"/>
      <c r="H834" s="30"/>
    </row>
    <row r="835" spans="1:8" x14ac:dyDescent="0.25">
      <c r="A835" s="30"/>
      <c r="B835" s="30"/>
      <c r="C835" s="30"/>
      <c r="D835" s="30"/>
      <c r="E835" s="30"/>
      <c r="F835" s="30"/>
      <c r="G835" s="30"/>
      <c r="H835" s="30"/>
    </row>
    <row r="836" spans="1:8" x14ac:dyDescent="0.25">
      <c r="A836" s="30"/>
      <c r="B836" s="30"/>
      <c r="C836" s="30"/>
      <c r="D836" s="30"/>
      <c r="E836" s="30"/>
      <c r="F836" s="30"/>
      <c r="G836" s="30"/>
      <c r="H836" s="30"/>
    </row>
    <row r="837" spans="1:8" x14ac:dyDescent="0.25">
      <c r="A837" s="30"/>
      <c r="B837" s="30"/>
      <c r="C837" s="30"/>
      <c r="D837" s="30"/>
      <c r="E837" s="30"/>
      <c r="F837" s="30"/>
      <c r="G837" s="30"/>
      <c r="H837" s="30"/>
    </row>
    <row r="838" spans="1:8" x14ac:dyDescent="0.25">
      <c r="A838" s="30"/>
      <c r="B838" s="30"/>
      <c r="C838" s="30"/>
      <c r="D838" s="30"/>
      <c r="E838" s="30"/>
      <c r="F838" s="30"/>
      <c r="G838" s="30"/>
      <c r="H838" s="30"/>
    </row>
    <row r="839" spans="1:8" x14ac:dyDescent="0.25">
      <c r="A839" s="30"/>
      <c r="B839" s="30"/>
      <c r="C839" s="30"/>
      <c r="D839" s="30"/>
      <c r="E839" s="30"/>
      <c r="F839" s="30"/>
      <c r="G839" s="30"/>
      <c r="H839" s="30"/>
    </row>
    <row r="840" spans="1:8" x14ac:dyDescent="0.25">
      <c r="A840" s="30"/>
      <c r="B840" s="30"/>
      <c r="C840" s="30"/>
      <c r="D840" s="30"/>
      <c r="E840" s="30"/>
      <c r="F840" s="30"/>
      <c r="G840" s="30"/>
      <c r="H840" s="30"/>
    </row>
    <row r="841" spans="1:8" x14ac:dyDescent="0.25">
      <c r="A841" s="30"/>
      <c r="B841" s="30"/>
      <c r="C841" s="30"/>
      <c r="D841" s="30"/>
      <c r="E841" s="30"/>
      <c r="F841" s="30"/>
      <c r="G841" s="30"/>
      <c r="H841" s="30"/>
    </row>
    <row r="842" spans="1:8" x14ac:dyDescent="0.25">
      <c r="A842" s="30"/>
      <c r="B842" s="30"/>
      <c r="C842" s="30"/>
      <c r="D842" s="30"/>
      <c r="E842" s="30"/>
      <c r="F842" s="30"/>
      <c r="G842" s="30"/>
      <c r="H842" s="30"/>
    </row>
    <row r="843" spans="1:8" x14ac:dyDescent="0.25">
      <c r="A843" s="30"/>
      <c r="B843" s="30"/>
      <c r="C843" s="30"/>
      <c r="D843" s="30"/>
      <c r="E843" s="30"/>
      <c r="F843" s="30"/>
      <c r="G843" s="30"/>
      <c r="H843" s="30"/>
    </row>
    <row r="844" spans="1:8" x14ac:dyDescent="0.25">
      <c r="A844" s="30"/>
      <c r="B844" s="30"/>
      <c r="C844" s="30"/>
      <c r="D844" s="30"/>
      <c r="E844" s="30"/>
      <c r="F844" s="30"/>
      <c r="G844" s="30"/>
      <c r="H844" s="30"/>
    </row>
    <row r="845" spans="1:8" x14ac:dyDescent="0.25">
      <c r="A845" s="30"/>
      <c r="B845" s="30"/>
      <c r="C845" s="30"/>
      <c r="D845" s="30"/>
      <c r="E845" s="30"/>
      <c r="F845" s="30"/>
      <c r="G845" s="30"/>
      <c r="H845" s="30"/>
    </row>
    <row r="846" spans="1:8" x14ac:dyDescent="0.25">
      <c r="A846" s="30"/>
      <c r="B846" s="30"/>
      <c r="C846" s="30"/>
      <c r="D846" s="30"/>
      <c r="E846" s="30"/>
      <c r="F846" s="30"/>
      <c r="G846" s="30"/>
      <c r="H846" s="30"/>
    </row>
    <row r="847" spans="1:8" x14ac:dyDescent="0.25">
      <c r="A847" s="30"/>
      <c r="B847" s="30"/>
      <c r="C847" s="30"/>
      <c r="D847" s="30"/>
      <c r="E847" s="30"/>
      <c r="F847" s="30"/>
      <c r="G847" s="30"/>
      <c r="H847" s="30"/>
    </row>
    <row r="848" spans="1:8" x14ac:dyDescent="0.25">
      <c r="A848" s="30"/>
      <c r="B848" s="30"/>
      <c r="C848" s="30"/>
      <c r="D848" s="30"/>
      <c r="E848" s="30"/>
      <c r="F848" s="30"/>
      <c r="G848" s="30"/>
      <c r="H848" s="30"/>
    </row>
    <row r="849" spans="1:8" x14ac:dyDescent="0.25">
      <c r="A849" s="30"/>
      <c r="B849" s="30"/>
      <c r="C849" s="30"/>
      <c r="D849" s="30"/>
      <c r="E849" s="30"/>
      <c r="F849" s="30"/>
      <c r="G849" s="30"/>
      <c r="H849" s="30"/>
    </row>
    <row r="850" spans="1:8" x14ac:dyDescent="0.25">
      <c r="A850" s="30"/>
      <c r="B850" s="30"/>
      <c r="C850" s="30"/>
      <c r="D850" s="30"/>
      <c r="E850" s="30"/>
      <c r="F850" s="30"/>
      <c r="G850" s="30"/>
      <c r="H850" s="30"/>
    </row>
    <row r="851" spans="1:8" x14ac:dyDescent="0.25">
      <c r="A851" s="30"/>
      <c r="B851" s="30"/>
      <c r="C851" s="30"/>
      <c r="D851" s="30"/>
      <c r="E851" s="30"/>
      <c r="F851" s="30"/>
      <c r="G851" s="30"/>
      <c r="H851" s="30"/>
    </row>
    <row r="852" spans="1:8" x14ac:dyDescent="0.25">
      <c r="A852" s="30"/>
      <c r="B852" s="30"/>
      <c r="C852" s="30"/>
      <c r="D852" s="30"/>
      <c r="E852" s="30"/>
      <c r="F852" s="30"/>
      <c r="G852" s="30"/>
      <c r="H852" s="30"/>
    </row>
    <row r="853" spans="1:8" x14ac:dyDescent="0.25">
      <c r="A853" s="30"/>
      <c r="B853" s="30"/>
      <c r="C853" s="30"/>
      <c r="D853" s="30"/>
      <c r="E853" s="30"/>
      <c r="F853" s="30"/>
      <c r="G853" s="30"/>
      <c r="H853" s="30"/>
    </row>
    <row r="854" spans="1:8" x14ac:dyDescent="0.25">
      <c r="A854" s="30"/>
      <c r="B854" s="30"/>
      <c r="C854" s="30"/>
      <c r="D854" s="30"/>
      <c r="E854" s="30"/>
      <c r="F854" s="30"/>
      <c r="G854" s="30"/>
      <c r="H854" s="30"/>
    </row>
    <row r="855" spans="1:8" x14ac:dyDescent="0.25">
      <c r="A855" s="30"/>
      <c r="B855" s="30"/>
      <c r="C855" s="30"/>
      <c r="D855" s="30"/>
      <c r="E855" s="30"/>
      <c r="F855" s="30"/>
      <c r="G855" s="30"/>
      <c r="H855" s="30"/>
    </row>
    <row r="856" spans="1:8" x14ac:dyDescent="0.25">
      <c r="A856" s="30"/>
      <c r="B856" s="30"/>
      <c r="C856" s="30"/>
      <c r="D856" s="30"/>
      <c r="E856" s="30"/>
      <c r="F856" s="30"/>
      <c r="G856" s="30"/>
      <c r="H856" s="30"/>
    </row>
    <row r="857" spans="1:8" x14ac:dyDescent="0.25">
      <c r="A857" s="30"/>
      <c r="B857" s="30"/>
      <c r="C857" s="30"/>
      <c r="D857" s="30"/>
      <c r="E857" s="30"/>
      <c r="F857" s="30"/>
      <c r="G857" s="30"/>
      <c r="H857" s="30"/>
    </row>
    <row r="858" spans="1:8" x14ac:dyDescent="0.25">
      <c r="A858" s="30"/>
      <c r="B858" s="30"/>
      <c r="C858" s="30"/>
      <c r="D858" s="30"/>
      <c r="E858" s="30"/>
      <c r="F858" s="30"/>
      <c r="G858" s="30"/>
      <c r="H858" s="30"/>
    </row>
    <row r="859" spans="1:8" x14ac:dyDescent="0.25">
      <c r="A859" s="30"/>
      <c r="B859" s="30"/>
      <c r="C859" s="30"/>
      <c r="D859" s="30"/>
      <c r="E859" s="30"/>
      <c r="F859" s="30"/>
      <c r="G859" s="30"/>
      <c r="H859" s="30"/>
    </row>
    <row r="860" spans="1:8" x14ac:dyDescent="0.25">
      <c r="A860" s="30"/>
      <c r="B860" s="30"/>
      <c r="C860" s="30"/>
      <c r="D860" s="30"/>
      <c r="E860" s="30"/>
      <c r="F860" s="30"/>
      <c r="G860" s="30"/>
      <c r="H860" s="30"/>
    </row>
    <row r="861" spans="1:8" x14ac:dyDescent="0.25">
      <c r="A861" s="30"/>
      <c r="B861" s="30"/>
      <c r="C861" s="30"/>
      <c r="D861" s="30"/>
      <c r="E861" s="30"/>
      <c r="F861" s="30"/>
      <c r="G861" s="30"/>
      <c r="H861" s="30"/>
    </row>
    <row r="862" spans="1:8" x14ac:dyDescent="0.25">
      <c r="A862" s="30"/>
      <c r="B862" s="30"/>
      <c r="C862" s="30"/>
      <c r="D862" s="30"/>
      <c r="E862" s="30"/>
      <c r="F862" s="30"/>
      <c r="G862" s="30"/>
      <c r="H862" s="30"/>
    </row>
    <row r="863" spans="1:8" x14ac:dyDescent="0.25">
      <c r="A863" s="30"/>
      <c r="B863" s="30"/>
      <c r="C863" s="30"/>
      <c r="D863" s="30"/>
      <c r="E863" s="30"/>
      <c r="F863" s="30"/>
      <c r="G863" s="30"/>
      <c r="H863" s="30"/>
    </row>
    <row r="864" spans="1:8" x14ac:dyDescent="0.25">
      <c r="A864" s="30"/>
      <c r="B864" s="30"/>
      <c r="C864" s="30"/>
      <c r="D864" s="30"/>
      <c r="E864" s="30"/>
      <c r="F864" s="30"/>
      <c r="G864" s="30"/>
      <c r="H864" s="30"/>
    </row>
    <row r="865" spans="1:8" x14ac:dyDescent="0.25">
      <c r="A865" s="30"/>
      <c r="B865" s="30"/>
      <c r="C865" s="30"/>
      <c r="D865" s="30"/>
      <c r="E865" s="30"/>
      <c r="F865" s="30"/>
      <c r="G865" s="30"/>
      <c r="H865" s="30"/>
    </row>
    <row r="866" spans="1:8" x14ac:dyDescent="0.25">
      <c r="A866" s="30"/>
      <c r="B866" s="30"/>
      <c r="C866" s="30"/>
      <c r="D866" s="30"/>
      <c r="E866" s="30"/>
      <c r="F866" s="30"/>
      <c r="G866" s="30"/>
      <c r="H866" s="30"/>
    </row>
    <row r="867" spans="1:8" x14ac:dyDescent="0.25">
      <c r="A867" s="30"/>
      <c r="B867" s="30"/>
      <c r="C867" s="30"/>
      <c r="D867" s="30"/>
      <c r="E867" s="30"/>
      <c r="F867" s="30"/>
      <c r="G867" s="30"/>
      <c r="H867" s="30"/>
    </row>
    <row r="868" spans="1:8" x14ac:dyDescent="0.25">
      <c r="A868" s="30"/>
      <c r="B868" s="30"/>
      <c r="C868" s="30"/>
      <c r="D868" s="30"/>
      <c r="E868" s="30"/>
      <c r="F868" s="30"/>
      <c r="G868" s="30"/>
      <c r="H868" s="30"/>
    </row>
    <row r="869" spans="1:8" x14ac:dyDescent="0.25">
      <c r="A869" s="30"/>
      <c r="B869" s="30"/>
      <c r="C869" s="30"/>
      <c r="D869" s="30"/>
      <c r="E869" s="30"/>
      <c r="F869" s="30"/>
      <c r="G869" s="30"/>
      <c r="H869" s="30"/>
    </row>
    <row r="870" spans="1:8" x14ac:dyDescent="0.25">
      <c r="A870" s="30"/>
      <c r="B870" s="30"/>
      <c r="C870" s="30"/>
      <c r="D870" s="30"/>
      <c r="E870" s="30"/>
      <c r="F870" s="30"/>
      <c r="G870" s="30"/>
      <c r="H870" s="30"/>
    </row>
    <row r="871" spans="1:8" x14ac:dyDescent="0.25">
      <c r="A871" s="30"/>
      <c r="B871" s="30"/>
      <c r="C871" s="30"/>
      <c r="D871" s="30"/>
      <c r="E871" s="30"/>
      <c r="F871" s="30"/>
      <c r="G871" s="30"/>
      <c r="H871" s="30"/>
    </row>
    <row r="872" spans="1:8" x14ac:dyDescent="0.25">
      <c r="A872" s="30"/>
      <c r="B872" s="30"/>
      <c r="C872" s="30"/>
      <c r="D872" s="30"/>
      <c r="E872" s="30"/>
      <c r="F872" s="30"/>
      <c r="G872" s="30"/>
      <c r="H872" s="30"/>
    </row>
    <row r="873" spans="1:8" x14ac:dyDescent="0.25">
      <c r="A873" s="30"/>
      <c r="B873" s="30"/>
      <c r="C873" s="30"/>
      <c r="D873" s="30"/>
      <c r="E873" s="30"/>
      <c r="F873" s="30"/>
      <c r="G873" s="30"/>
      <c r="H873" s="30"/>
    </row>
    <row r="874" spans="1:8" x14ac:dyDescent="0.25">
      <c r="A874" s="30"/>
      <c r="B874" s="30"/>
      <c r="C874" s="30"/>
      <c r="D874" s="30"/>
      <c r="E874" s="30"/>
      <c r="F874" s="30"/>
      <c r="G874" s="30"/>
      <c r="H874" s="30"/>
    </row>
    <row r="875" spans="1:8" x14ac:dyDescent="0.25">
      <c r="A875" s="30"/>
      <c r="B875" s="30"/>
      <c r="C875" s="30"/>
      <c r="D875" s="30"/>
      <c r="E875" s="30"/>
      <c r="F875" s="30"/>
      <c r="G875" s="30"/>
      <c r="H875" s="30"/>
    </row>
    <row r="876" spans="1:8" x14ac:dyDescent="0.25">
      <c r="A876" s="30"/>
      <c r="B876" s="30"/>
      <c r="C876" s="30"/>
      <c r="D876" s="30"/>
      <c r="E876" s="30"/>
      <c r="F876" s="30"/>
      <c r="G876" s="30"/>
      <c r="H876" s="30"/>
    </row>
    <row r="877" spans="1:8" x14ac:dyDescent="0.25">
      <c r="A877" s="30"/>
      <c r="B877" s="30"/>
      <c r="C877" s="30"/>
      <c r="D877" s="30"/>
      <c r="E877" s="30"/>
      <c r="F877" s="30"/>
      <c r="G877" s="30"/>
      <c r="H877" s="30"/>
    </row>
    <row r="878" spans="1:8" x14ac:dyDescent="0.25">
      <c r="A878" s="30"/>
      <c r="B878" s="30"/>
      <c r="C878" s="30"/>
      <c r="D878" s="30"/>
      <c r="E878" s="30"/>
      <c r="F878" s="30"/>
      <c r="G878" s="30"/>
      <c r="H878" s="30"/>
    </row>
    <row r="879" spans="1:8" x14ac:dyDescent="0.25">
      <c r="A879" s="30"/>
      <c r="B879" s="30"/>
      <c r="C879" s="30"/>
      <c r="D879" s="30"/>
      <c r="E879" s="30"/>
      <c r="F879" s="30"/>
      <c r="G879" s="30"/>
      <c r="H879" s="30"/>
    </row>
    <row r="880" spans="1:8" x14ac:dyDescent="0.25">
      <c r="A880" s="30"/>
      <c r="B880" s="30"/>
      <c r="C880" s="30"/>
      <c r="D880" s="30"/>
      <c r="E880" s="30"/>
      <c r="F880" s="30"/>
      <c r="G880" s="30"/>
      <c r="H880" s="30"/>
    </row>
    <row r="881" spans="1:8" x14ac:dyDescent="0.25">
      <c r="A881" s="30"/>
      <c r="B881" s="30"/>
      <c r="C881" s="30"/>
      <c r="D881" s="30"/>
      <c r="E881" s="30"/>
      <c r="F881" s="30"/>
      <c r="G881" s="30"/>
      <c r="H881" s="30"/>
    </row>
    <row r="882" spans="1:8" x14ac:dyDescent="0.25">
      <c r="A882" s="30"/>
      <c r="B882" s="30"/>
      <c r="C882" s="30"/>
      <c r="D882" s="30"/>
      <c r="E882" s="30"/>
      <c r="F882" s="30"/>
      <c r="G882" s="30"/>
      <c r="H882" s="30"/>
    </row>
    <row r="883" spans="1:8" x14ac:dyDescent="0.25">
      <c r="A883" s="30"/>
      <c r="B883" s="30"/>
      <c r="C883" s="30"/>
      <c r="D883" s="30"/>
      <c r="E883" s="30"/>
      <c r="F883" s="30"/>
      <c r="G883" s="30"/>
      <c r="H883" s="30"/>
    </row>
    <row r="884" spans="1:8" x14ac:dyDescent="0.25">
      <c r="A884" s="30"/>
      <c r="B884" s="30"/>
      <c r="C884" s="30"/>
      <c r="D884" s="30"/>
      <c r="E884" s="30"/>
      <c r="F884" s="30"/>
      <c r="G884" s="30"/>
      <c r="H884" s="30"/>
    </row>
    <row r="885" spans="1:8" x14ac:dyDescent="0.25">
      <c r="A885" s="30"/>
      <c r="B885" s="30"/>
      <c r="C885" s="30"/>
      <c r="D885" s="30"/>
      <c r="E885" s="30"/>
      <c r="F885" s="30"/>
      <c r="G885" s="30"/>
      <c r="H885" s="30"/>
    </row>
    <row r="886" spans="1:8" x14ac:dyDescent="0.25">
      <c r="A886" s="30"/>
      <c r="B886" s="30"/>
      <c r="C886" s="30"/>
      <c r="D886" s="30"/>
      <c r="E886" s="30"/>
      <c r="F886" s="30"/>
      <c r="G886" s="30"/>
      <c r="H886" s="30"/>
    </row>
    <row r="887" spans="1:8" x14ac:dyDescent="0.25">
      <c r="A887" s="30"/>
      <c r="B887" s="30"/>
      <c r="C887" s="30"/>
      <c r="D887" s="30"/>
      <c r="E887" s="30"/>
      <c r="F887" s="30"/>
      <c r="G887" s="30"/>
      <c r="H887" s="30"/>
    </row>
    <row r="888" spans="1:8" x14ac:dyDescent="0.25">
      <c r="A888" s="30"/>
      <c r="B888" s="30"/>
      <c r="C888" s="30"/>
      <c r="D888" s="30"/>
      <c r="E888" s="30"/>
      <c r="F888" s="30"/>
      <c r="G888" s="30"/>
      <c r="H888" s="30"/>
    </row>
    <row r="889" spans="1:8" x14ac:dyDescent="0.25">
      <c r="A889" s="30"/>
      <c r="B889" s="30"/>
      <c r="C889" s="30"/>
      <c r="D889" s="30"/>
      <c r="E889" s="30"/>
      <c r="F889" s="30"/>
      <c r="G889" s="30"/>
      <c r="H889" s="30"/>
    </row>
    <row r="890" spans="1:8" x14ac:dyDescent="0.25">
      <c r="A890" s="30"/>
      <c r="B890" s="30"/>
      <c r="C890" s="30"/>
      <c r="D890" s="30"/>
      <c r="E890" s="30"/>
      <c r="F890" s="30"/>
      <c r="G890" s="30"/>
      <c r="H890" s="30"/>
    </row>
    <row r="891" spans="1:8" x14ac:dyDescent="0.25">
      <c r="A891" s="30"/>
      <c r="B891" s="30"/>
      <c r="C891" s="30"/>
      <c r="D891" s="30"/>
      <c r="E891" s="30"/>
      <c r="F891" s="30"/>
      <c r="G891" s="30"/>
      <c r="H891" s="30"/>
    </row>
    <row r="892" spans="1:8" x14ac:dyDescent="0.25">
      <c r="A892" s="30"/>
      <c r="B892" s="30"/>
      <c r="C892" s="30"/>
      <c r="D892" s="30"/>
      <c r="E892" s="30"/>
      <c r="F892" s="30"/>
      <c r="G892" s="30"/>
      <c r="H892" s="30"/>
    </row>
    <row r="893" spans="1:8" x14ac:dyDescent="0.25">
      <c r="A893" s="30"/>
      <c r="B893" s="30"/>
      <c r="C893" s="30"/>
      <c r="D893" s="30"/>
      <c r="E893" s="30"/>
      <c r="F893" s="30"/>
      <c r="G893" s="30"/>
      <c r="H893" s="30"/>
    </row>
    <row r="894" spans="1:8" x14ac:dyDescent="0.25">
      <c r="A894" s="30"/>
      <c r="B894" s="30"/>
      <c r="C894" s="30"/>
      <c r="D894" s="30"/>
      <c r="E894" s="30"/>
      <c r="F894" s="30"/>
      <c r="G894" s="30"/>
      <c r="H894" s="30"/>
    </row>
    <row r="895" spans="1:8" x14ac:dyDescent="0.25">
      <c r="A895" s="30"/>
      <c r="B895" s="30"/>
      <c r="C895" s="30"/>
      <c r="D895" s="30"/>
      <c r="E895" s="30"/>
      <c r="F895" s="30"/>
      <c r="G895" s="30"/>
      <c r="H895" s="30"/>
    </row>
    <row r="896" spans="1:8" x14ac:dyDescent="0.25">
      <c r="A896" s="30"/>
      <c r="B896" s="30"/>
      <c r="C896" s="30"/>
      <c r="D896" s="30"/>
      <c r="E896" s="30"/>
      <c r="F896" s="30"/>
      <c r="G896" s="30"/>
      <c r="H896" s="30"/>
    </row>
    <row r="897" spans="1:8" x14ac:dyDescent="0.25">
      <c r="A897" s="30"/>
      <c r="B897" s="30"/>
      <c r="C897" s="30"/>
      <c r="D897" s="30"/>
      <c r="E897" s="30"/>
      <c r="F897" s="30"/>
      <c r="G897" s="30"/>
      <c r="H897" s="30"/>
    </row>
    <row r="898" spans="1:8" x14ac:dyDescent="0.25">
      <c r="A898" s="30"/>
      <c r="B898" s="30"/>
      <c r="C898" s="30"/>
      <c r="D898" s="30"/>
      <c r="E898" s="30"/>
      <c r="F898" s="30"/>
      <c r="G898" s="30"/>
      <c r="H898" s="30"/>
    </row>
    <row r="899" spans="1:8" x14ac:dyDescent="0.25">
      <c r="A899" s="30"/>
      <c r="B899" s="30"/>
      <c r="C899" s="30"/>
      <c r="D899" s="30"/>
      <c r="E899" s="30"/>
      <c r="F899" s="30"/>
      <c r="G899" s="30"/>
      <c r="H899" s="30"/>
    </row>
    <row r="900" spans="1:8" x14ac:dyDescent="0.25">
      <c r="A900" s="30"/>
      <c r="B900" s="30"/>
      <c r="C900" s="30"/>
      <c r="D900" s="30"/>
      <c r="E900" s="30"/>
      <c r="F900" s="30"/>
      <c r="G900" s="30"/>
      <c r="H900" s="30"/>
    </row>
    <row r="901" spans="1:8" x14ac:dyDescent="0.25">
      <c r="A901" s="30"/>
      <c r="B901" s="30"/>
      <c r="C901" s="30"/>
      <c r="D901" s="30"/>
      <c r="E901" s="30"/>
      <c r="F901" s="30"/>
      <c r="G901" s="30"/>
      <c r="H901" s="30"/>
    </row>
    <row r="902" spans="1:8" x14ac:dyDescent="0.25">
      <c r="A902" s="30"/>
      <c r="B902" s="30"/>
      <c r="C902" s="30"/>
      <c r="D902" s="30"/>
      <c r="E902" s="30"/>
      <c r="F902" s="30"/>
      <c r="G902" s="30"/>
      <c r="H902" s="30"/>
    </row>
    <row r="903" spans="1:8" x14ac:dyDescent="0.25">
      <c r="A903" s="30"/>
      <c r="B903" s="30"/>
      <c r="C903" s="30"/>
      <c r="D903" s="30"/>
      <c r="E903" s="30"/>
      <c r="F903" s="30"/>
      <c r="G903" s="30"/>
      <c r="H903" s="30"/>
    </row>
    <row r="904" spans="1:8" x14ac:dyDescent="0.25">
      <c r="A904" s="30"/>
      <c r="B904" s="30"/>
      <c r="C904" s="30"/>
      <c r="D904" s="30"/>
      <c r="E904" s="30"/>
      <c r="F904" s="30"/>
      <c r="G904" s="30"/>
      <c r="H904" s="30"/>
    </row>
    <row r="905" spans="1:8" x14ac:dyDescent="0.25">
      <c r="A905" s="30"/>
      <c r="B905" s="30"/>
      <c r="C905" s="30"/>
      <c r="D905" s="30"/>
      <c r="E905" s="30"/>
      <c r="F905" s="30"/>
      <c r="G905" s="30"/>
      <c r="H905" s="30"/>
    </row>
    <row r="906" spans="1:8" x14ac:dyDescent="0.25">
      <c r="A906" s="30"/>
      <c r="B906" s="30"/>
      <c r="C906" s="30"/>
      <c r="D906" s="30"/>
      <c r="E906" s="30"/>
      <c r="F906" s="30"/>
      <c r="G906" s="30"/>
      <c r="H906" s="30"/>
    </row>
    <row r="907" spans="1:8" x14ac:dyDescent="0.25">
      <c r="A907" s="30"/>
      <c r="B907" s="30"/>
      <c r="C907" s="30"/>
      <c r="D907" s="30"/>
      <c r="E907" s="30"/>
      <c r="F907" s="30"/>
      <c r="G907" s="30"/>
      <c r="H907" s="30"/>
    </row>
    <row r="908" spans="1:8" x14ac:dyDescent="0.25">
      <c r="A908" s="30"/>
      <c r="B908" s="30"/>
      <c r="C908" s="30"/>
      <c r="D908" s="30"/>
      <c r="E908" s="30"/>
      <c r="F908" s="30"/>
      <c r="G908" s="30"/>
      <c r="H908" s="30"/>
    </row>
    <row r="909" spans="1:8" x14ac:dyDescent="0.25">
      <c r="A909" s="30"/>
      <c r="B909" s="30"/>
      <c r="C909" s="30"/>
      <c r="D909" s="30"/>
      <c r="E909" s="30"/>
      <c r="F909" s="30"/>
      <c r="G909" s="30"/>
      <c r="H909" s="30"/>
    </row>
    <row r="910" spans="1:8" x14ac:dyDescent="0.25">
      <c r="A910" s="30"/>
      <c r="B910" s="30"/>
      <c r="C910" s="30"/>
      <c r="D910" s="30"/>
      <c r="E910" s="30"/>
      <c r="F910" s="30"/>
      <c r="G910" s="30"/>
      <c r="H910" s="30"/>
    </row>
    <row r="911" spans="1:8" x14ac:dyDescent="0.25">
      <c r="A911" s="30"/>
      <c r="B911" s="30"/>
      <c r="C911" s="30"/>
      <c r="D911" s="30"/>
      <c r="E911" s="30"/>
      <c r="F911" s="30"/>
      <c r="G911" s="30"/>
      <c r="H911" s="30"/>
    </row>
    <row r="912" spans="1:8" x14ac:dyDescent="0.25">
      <c r="A912" s="30"/>
      <c r="B912" s="30"/>
      <c r="C912" s="30"/>
      <c r="D912" s="30"/>
      <c r="E912" s="30"/>
      <c r="F912" s="30"/>
      <c r="G912" s="30"/>
      <c r="H912" s="30"/>
    </row>
    <row r="913" spans="1:8" x14ac:dyDescent="0.25">
      <c r="A913" s="30"/>
      <c r="B913" s="30"/>
      <c r="C913" s="30"/>
      <c r="D913" s="30"/>
      <c r="E913" s="30"/>
      <c r="F913" s="30"/>
      <c r="G913" s="30"/>
      <c r="H913" s="30"/>
    </row>
    <row r="914" spans="1:8" x14ac:dyDescent="0.25">
      <c r="A914" s="30"/>
      <c r="B914" s="30"/>
      <c r="C914" s="30"/>
      <c r="D914" s="30"/>
      <c r="E914" s="30"/>
      <c r="F914" s="30"/>
      <c r="G914" s="30"/>
      <c r="H914" s="30"/>
    </row>
    <row r="915" spans="1:8" x14ac:dyDescent="0.25">
      <c r="A915" s="30"/>
      <c r="B915" s="30"/>
      <c r="C915" s="30"/>
      <c r="D915" s="30"/>
      <c r="E915" s="30"/>
      <c r="F915" s="30"/>
      <c r="G915" s="30"/>
      <c r="H915" s="30"/>
    </row>
    <row r="916" spans="1:8" x14ac:dyDescent="0.25">
      <c r="A916" s="30"/>
      <c r="B916" s="30"/>
      <c r="C916" s="30"/>
      <c r="D916" s="30"/>
      <c r="E916" s="30"/>
      <c r="F916" s="30"/>
      <c r="G916" s="30"/>
      <c r="H916" s="30"/>
    </row>
    <row r="917" spans="1:8" x14ac:dyDescent="0.25">
      <c r="A917" s="30"/>
      <c r="B917" s="30"/>
      <c r="C917" s="30"/>
      <c r="D917" s="30"/>
      <c r="E917" s="30"/>
      <c r="F917" s="30"/>
      <c r="G917" s="30"/>
      <c r="H917" s="30"/>
    </row>
    <row r="918" spans="1:8" x14ac:dyDescent="0.25">
      <c r="A918" s="30"/>
      <c r="B918" s="30"/>
      <c r="C918" s="30"/>
      <c r="D918" s="30"/>
      <c r="E918" s="30"/>
      <c r="F918" s="30"/>
      <c r="G918" s="30"/>
      <c r="H918" s="30"/>
    </row>
    <row r="919" spans="1:8" x14ac:dyDescent="0.25">
      <c r="A919" s="30"/>
      <c r="B919" s="30"/>
      <c r="C919" s="30"/>
      <c r="D919" s="30"/>
      <c r="E919" s="30"/>
      <c r="F919" s="30"/>
      <c r="G919" s="30"/>
      <c r="H919" s="30"/>
    </row>
    <row r="920" spans="1:8" x14ac:dyDescent="0.25">
      <c r="A920" s="30"/>
      <c r="B920" s="30"/>
      <c r="C920" s="30"/>
      <c r="D920" s="30"/>
      <c r="E920" s="30"/>
      <c r="F920" s="30"/>
      <c r="G920" s="30"/>
      <c r="H920" s="30"/>
    </row>
    <row r="921" spans="1:8" x14ac:dyDescent="0.25">
      <c r="A921" s="30"/>
      <c r="B921" s="30"/>
      <c r="C921" s="30"/>
      <c r="D921" s="30"/>
      <c r="E921" s="30"/>
      <c r="F921" s="30"/>
      <c r="G921" s="30"/>
      <c r="H921" s="30"/>
    </row>
    <row r="922" spans="1:8" x14ac:dyDescent="0.25">
      <c r="A922" s="30"/>
      <c r="B922" s="30"/>
      <c r="C922" s="30"/>
      <c r="D922" s="30"/>
      <c r="E922" s="30"/>
      <c r="F922" s="30"/>
      <c r="G922" s="30"/>
      <c r="H922" s="30"/>
    </row>
    <row r="923" spans="1:8" x14ac:dyDescent="0.25">
      <c r="A923" s="30"/>
      <c r="B923" s="30"/>
      <c r="C923" s="30"/>
      <c r="D923" s="30"/>
      <c r="E923" s="30"/>
      <c r="F923" s="30"/>
      <c r="G923" s="30"/>
      <c r="H923" s="30"/>
    </row>
    <row r="924" spans="1:8" x14ac:dyDescent="0.25">
      <c r="A924" s="30"/>
      <c r="B924" s="30"/>
      <c r="C924" s="30"/>
      <c r="D924" s="30"/>
      <c r="E924" s="30"/>
      <c r="F924" s="30"/>
      <c r="G924" s="30"/>
      <c r="H924" s="30"/>
    </row>
    <row r="925" spans="1:8" x14ac:dyDescent="0.25">
      <c r="A925" s="30"/>
      <c r="B925" s="30"/>
      <c r="C925" s="30"/>
      <c r="D925" s="30"/>
      <c r="E925" s="30"/>
      <c r="F925" s="30"/>
      <c r="G925" s="30"/>
      <c r="H925" s="30"/>
    </row>
    <row r="926" spans="1:8" x14ac:dyDescent="0.25">
      <c r="A926" s="30"/>
      <c r="B926" s="30"/>
      <c r="C926" s="30"/>
      <c r="D926" s="30"/>
      <c r="E926" s="30"/>
      <c r="F926" s="30"/>
      <c r="G926" s="30"/>
      <c r="H926" s="30"/>
    </row>
    <row r="927" spans="1:8" x14ac:dyDescent="0.25">
      <c r="A927" s="30"/>
      <c r="B927" s="30"/>
      <c r="C927" s="30"/>
      <c r="D927" s="30"/>
      <c r="E927" s="30"/>
      <c r="F927" s="30"/>
      <c r="G927" s="30"/>
      <c r="H927" s="30"/>
    </row>
    <row r="928" spans="1:8" x14ac:dyDescent="0.25">
      <c r="A928" s="30"/>
      <c r="B928" s="30"/>
      <c r="C928" s="30"/>
      <c r="D928" s="30"/>
      <c r="E928" s="30"/>
      <c r="F928" s="30"/>
      <c r="G928" s="30"/>
      <c r="H928" s="30"/>
    </row>
    <row r="929" spans="1:8" x14ac:dyDescent="0.25">
      <c r="A929" s="30"/>
      <c r="B929" s="30"/>
      <c r="C929" s="30"/>
      <c r="D929" s="30"/>
      <c r="E929" s="30"/>
      <c r="F929" s="30"/>
      <c r="G929" s="30"/>
      <c r="H929" s="30"/>
    </row>
    <row r="930" spans="1:8" x14ac:dyDescent="0.25">
      <c r="A930" s="30"/>
      <c r="B930" s="30"/>
      <c r="C930" s="30"/>
      <c r="D930" s="30"/>
      <c r="E930" s="30"/>
      <c r="F930" s="30"/>
      <c r="G930" s="30"/>
      <c r="H930" s="30"/>
    </row>
    <row r="931" spans="1:8" x14ac:dyDescent="0.25">
      <c r="A931" s="30"/>
      <c r="B931" s="30"/>
      <c r="C931" s="30"/>
      <c r="D931" s="30"/>
      <c r="E931" s="30"/>
      <c r="F931" s="30"/>
      <c r="G931" s="30"/>
      <c r="H931" s="30"/>
    </row>
    <row r="932" spans="1:8" x14ac:dyDescent="0.25">
      <c r="A932" s="30"/>
      <c r="B932" s="30"/>
      <c r="C932" s="30"/>
      <c r="D932" s="30"/>
      <c r="E932" s="30"/>
      <c r="F932" s="30"/>
      <c r="G932" s="30"/>
      <c r="H932" s="30"/>
    </row>
    <row r="933" spans="1:8" x14ac:dyDescent="0.25">
      <c r="A933" s="30"/>
      <c r="B933" s="30"/>
      <c r="C933" s="30"/>
      <c r="D933" s="30"/>
      <c r="E933" s="30"/>
      <c r="F933" s="30"/>
      <c r="G933" s="30"/>
      <c r="H933" s="30"/>
    </row>
    <row r="934" spans="1:8" x14ac:dyDescent="0.25">
      <c r="A934" s="30"/>
      <c r="B934" s="30"/>
      <c r="C934" s="30"/>
      <c r="D934" s="30"/>
      <c r="E934" s="30"/>
      <c r="F934" s="30"/>
      <c r="G934" s="30"/>
      <c r="H934" s="30"/>
    </row>
    <row r="935" spans="1:8" x14ac:dyDescent="0.25">
      <c r="A935" s="30"/>
      <c r="B935" s="30"/>
      <c r="C935" s="30"/>
      <c r="D935" s="30"/>
      <c r="E935" s="30"/>
      <c r="F935" s="30"/>
      <c r="G935" s="30"/>
      <c r="H935" s="30"/>
    </row>
    <row r="936" spans="1:8" x14ac:dyDescent="0.25">
      <c r="A936" s="30"/>
      <c r="B936" s="30"/>
      <c r="C936" s="30"/>
      <c r="D936" s="30"/>
      <c r="E936" s="30"/>
      <c r="F936" s="30"/>
      <c r="G936" s="30"/>
      <c r="H936" s="30"/>
    </row>
    <row r="937" spans="1:8" x14ac:dyDescent="0.25">
      <c r="A937" s="30"/>
      <c r="B937" s="30"/>
      <c r="C937" s="30"/>
      <c r="D937" s="30"/>
      <c r="E937" s="30"/>
      <c r="F937" s="30"/>
      <c r="G937" s="30"/>
      <c r="H937" s="30"/>
    </row>
    <row r="938" spans="1:8" x14ac:dyDescent="0.25">
      <c r="A938" s="30"/>
      <c r="B938" s="30"/>
      <c r="C938" s="30"/>
      <c r="D938" s="30"/>
      <c r="E938" s="30"/>
      <c r="F938" s="30"/>
      <c r="G938" s="30"/>
      <c r="H938" s="30"/>
    </row>
    <row r="939" spans="1:8" x14ac:dyDescent="0.25">
      <c r="A939" s="30"/>
      <c r="B939" s="30"/>
      <c r="C939" s="30"/>
      <c r="D939" s="30"/>
      <c r="E939" s="30"/>
      <c r="F939" s="30"/>
      <c r="G939" s="30"/>
      <c r="H939" s="30"/>
    </row>
    <row r="940" spans="1:8" x14ac:dyDescent="0.25">
      <c r="A940" s="30"/>
      <c r="B940" s="30"/>
      <c r="C940" s="30"/>
      <c r="D940" s="30"/>
      <c r="E940" s="30"/>
      <c r="F940" s="30"/>
      <c r="G940" s="30"/>
      <c r="H940" s="30"/>
    </row>
    <row r="941" spans="1:8" x14ac:dyDescent="0.25">
      <c r="A941" s="30"/>
      <c r="B941" s="30"/>
      <c r="C941" s="30"/>
      <c r="D941" s="30"/>
      <c r="E941" s="30"/>
      <c r="F941" s="30"/>
      <c r="G941" s="30"/>
      <c r="H941" s="30"/>
    </row>
    <row r="942" spans="1:8" x14ac:dyDescent="0.25">
      <c r="A942" s="30"/>
      <c r="B942" s="30"/>
      <c r="C942" s="30"/>
      <c r="D942" s="30"/>
      <c r="E942" s="30"/>
      <c r="F942" s="30"/>
      <c r="G942" s="30"/>
      <c r="H942" s="30"/>
    </row>
    <row r="943" spans="1:8" x14ac:dyDescent="0.25">
      <c r="A943" s="30"/>
      <c r="B943" s="30"/>
      <c r="C943" s="30"/>
      <c r="D943" s="30"/>
      <c r="E943" s="30"/>
      <c r="F943" s="30"/>
      <c r="G943" s="30"/>
      <c r="H943" s="30"/>
    </row>
    <row r="944" spans="1:8" x14ac:dyDescent="0.25">
      <c r="A944" s="30"/>
      <c r="B944" s="30"/>
      <c r="C944" s="30"/>
      <c r="D944" s="30"/>
      <c r="E944" s="30"/>
      <c r="F944" s="30"/>
      <c r="G944" s="30"/>
      <c r="H944" s="30"/>
    </row>
    <row r="945" spans="1:8" x14ac:dyDescent="0.25">
      <c r="A945" s="30"/>
      <c r="B945" s="30"/>
      <c r="C945" s="30"/>
      <c r="D945" s="30"/>
      <c r="E945" s="30"/>
      <c r="F945" s="30"/>
      <c r="G945" s="30"/>
      <c r="H945" s="30"/>
    </row>
    <row r="946" spans="1:8" x14ac:dyDescent="0.25">
      <c r="A946" s="30"/>
      <c r="B946" s="30"/>
      <c r="C946" s="30"/>
      <c r="D946" s="30"/>
      <c r="E946" s="30"/>
      <c r="F946" s="30"/>
      <c r="G946" s="30"/>
      <c r="H946" s="30"/>
    </row>
    <row r="947" spans="1:8" x14ac:dyDescent="0.25">
      <c r="A947" s="30"/>
      <c r="B947" s="30"/>
      <c r="C947" s="30"/>
      <c r="D947" s="30"/>
      <c r="E947" s="30"/>
      <c r="F947" s="30"/>
      <c r="G947" s="30"/>
      <c r="H947" s="30"/>
    </row>
    <row r="948" spans="1:8" x14ac:dyDescent="0.25">
      <c r="A948" s="30"/>
      <c r="B948" s="30"/>
      <c r="C948" s="30"/>
      <c r="D948" s="30"/>
      <c r="E948" s="30"/>
      <c r="F948" s="30"/>
      <c r="G948" s="30"/>
      <c r="H948" s="30"/>
    </row>
    <row r="949" spans="1:8" x14ac:dyDescent="0.25">
      <c r="A949" s="30"/>
      <c r="B949" s="30"/>
      <c r="C949" s="30"/>
      <c r="D949" s="30"/>
      <c r="E949" s="30"/>
      <c r="F949" s="30"/>
      <c r="G949" s="30"/>
      <c r="H949" s="30"/>
    </row>
    <row r="950" spans="1:8" x14ac:dyDescent="0.25">
      <c r="A950" s="30"/>
      <c r="B950" s="30"/>
      <c r="C950" s="30"/>
      <c r="D950" s="30"/>
      <c r="E950" s="30"/>
      <c r="F950" s="30"/>
      <c r="G950" s="30"/>
      <c r="H950" s="30"/>
    </row>
    <row r="951" spans="1:8" x14ac:dyDescent="0.25">
      <c r="A951" s="30"/>
      <c r="B951" s="30"/>
      <c r="C951" s="30"/>
      <c r="D951" s="30"/>
      <c r="E951" s="30"/>
      <c r="F951" s="30"/>
      <c r="G951" s="30"/>
      <c r="H951" s="30"/>
    </row>
    <row r="952" spans="1:8" x14ac:dyDescent="0.25">
      <c r="A952" s="30"/>
      <c r="B952" s="30"/>
      <c r="C952" s="30"/>
      <c r="D952" s="30"/>
      <c r="E952" s="30"/>
      <c r="F952" s="30"/>
      <c r="G952" s="30"/>
      <c r="H952" s="30"/>
    </row>
    <row r="953" spans="1:8" x14ac:dyDescent="0.25">
      <c r="A953" s="30"/>
      <c r="B953" s="30"/>
      <c r="C953" s="30"/>
      <c r="D953" s="30"/>
      <c r="E953" s="30"/>
      <c r="F953" s="30"/>
      <c r="G953" s="30"/>
      <c r="H953" s="30"/>
    </row>
    <row r="954" spans="1:8" x14ac:dyDescent="0.25">
      <c r="A954" s="30"/>
      <c r="B954" s="30"/>
      <c r="C954" s="30"/>
      <c r="D954" s="30"/>
      <c r="E954" s="30"/>
      <c r="F954" s="30"/>
      <c r="G954" s="30"/>
      <c r="H954" s="30"/>
    </row>
    <row r="955" spans="1:8" x14ac:dyDescent="0.25">
      <c r="A955" s="30"/>
      <c r="B955" s="30"/>
      <c r="C955" s="30"/>
      <c r="D955" s="30"/>
      <c r="E955" s="30"/>
      <c r="F955" s="30"/>
      <c r="G955" s="30"/>
      <c r="H955" s="30"/>
    </row>
    <row r="956" spans="1:8" x14ac:dyDescent="0.25">
      <c r="A956" s="30"/>
      <c r="B956" s="30"/>
      <c r="C956" s="30"/>
      <c r="D956" s="30"/>
      <c r="E956" s="30"/>
      <c r="F956" s="30"/>
      <c r="G956" s="30"/>
      <c r="H956" s="30"/>
    </row>
    <row r="957" spans="1:8" x14ac:dyDescent="0.25">
      <c r="A957" s="30"/>
      <c r="B957" s="30"/>
      <c r="C957" s="30"/>
      <c r="D957" s="30"/>
      <c r="E957" s="30"/>
      <c r="F957" s="30"/>
      <c r="G957" s="30"/>
      <c r="H957" s="30"/>
    </row>
    <row r="958" spans="1:8" x14ac:dyDescent="0.25">
      <c r="A958" s="30"/>
      <c r="B958" s="30"/>
      <c r="C958" s="30"/>
      <c r="D958" s="30"/>
      <c r="E958" s="30"/>
      <c r="F958" s="30"/>
      <c r="G958" s="30"/>
      <c r="H958" s="30"/>
    </row>
    <row r="959" spans="1:8" x14ac:dyDescent="0.25">
      <c r="A959" s="30"/>
      <c r="B959" s="30"/>
      <c r="C959" s="30"/>
      <c r="D959" s="30"/>
      <c r="E959" s="30"/>
      <c r="F959" s="30"/>
      <c r="G959" s="30"/>
      <c r="H959" s="30"/>
    </row>
    <row r="960" spans="1:8" x14ac:dyDescent="0.25">
      <c r="A960" s="30"/>
      <c r="B960" s="30"/>
      <c r="C960" s="30"/>
      <c r="D960" s="30"/>
      <c r="E960" s="30"/>
      <c r="F960" s="30"/>
      <c r="G960" s="30"/>
      <c r="H960" s="30"/>
    </row>
    <row r="961" spans="1:8" x14ac:dyDescent="0.25">
      <c r="A961" s="30"/>
      <c r="B961" s="30"/>
      <c r="C961" s="30"/>
      <c r="D961" s="30"/>
      <c r="E961" s="30"/>
      <c r="F961" s="30"/>
      <c r="G961" s="30"/>
      <c r="H961" s="30"/>
    </row>
    <row r="962" spans="1:8" x14ac:dyDescent="0.25">
      <c r="A962" s="30"/>
      <c r="B962" s="30"/>
      <c r="C962" s="30"/>
      <c r="D962" s="30"/>
      <c r="E962" s="30"/>
      <c r="F962" s="30"/>
      <c r="G962" s="30"/>
      <c r="H962" s="30"/>
    </row>
    <row r="963" spans="1:8" x14ac:dyDescent="0.25">
      <c r="A963" s="30"/>
      <c r="B963" s="30"/>
      <c r="C963" s="30"/>
      <c r="D963" s="30"/>
      <c r="E963" s="30"/>
      <c r="F963" s="30"/>
      <c r="G963" s="30"/>
      <c r="H963" s="30"/>
    </row>
    <row r="964" spans="1:8" x14ac:dyDescent="0.25">
      <c r="A964" s="30"/>
      <c r="B964" s="30"/>
      <c r="C964" s="30"/>
      <c r="D964" s="30"/>
      <c r="E964" s="30"/>
      <c r="F964" s="30"/>
      <c r="G964" s="30"/>
      <c r="H964" s="30"/>
    </row>
    <row r="965" spans="1:8" x14ac:dyDescent="0.25">
      <c r="A965" s="30"/>
      <c r="B965" s="30"/>
      <c r="C965" s="30"/>
      <c r="D965" s="30"/>
      <c r="E965" s="30"/>
      <c r="F965" s="30"/>
      <c r="G965" s="30"/>
      <c r="H965" s="30"/>
    </row>
    <row r="966" spans="1:8" x14ac:dyDescent="0.25">
      <c r="A966" s="30"/>
      <c r="B966" s="30"/>
      <c r="C966" s="30"/>
      <c r="D966" s="30"/>
      <c r="E966" s="30"/>
      <c r="F966" s="30"/>
      <c r="G966" s="30"/>
      <c r="H966" s="30"/>
    </row>
    <row r="967" spans="1:8" x14ac:dyDescent="0.25">
      <c r="A967" s="30"/>
      <c r="B967" s="30"/>
      <c r="C967" s="30"/>
      <c r="D967" s="30"/>
      <c r="E967" s="30"/>
      <c r="F967" s="30"/>
      <c r="G967" s="30"/>
      <c r="H967" s="30"/>
    </row>
    <row r="968" spans="1:8" x14ac:dyDescent="0.25">
      <c r="A968" s="30"/>
      <c r="B968" s="30"/>
      <c r="C968" s="30"/>
      <c r="D968" s="30"/>
      <c r="E968" s="30"/>
      <c r="F968" s="30"/>
      <c r="G968" s="30"/>
      <c r="H968" s="30"/>
    </row>
    <row r="969" spans="1:8" x14ac:dyDescent="0.25">
      <c r="A969" s="30"/>
      <c r="B969" s="30"/>
      <c r="C969" s="30"/>
      <c r="D969" s="30"/>
      <c r="E969" s="30"/>
      <c r="F969" s="30"/>
      <c r="G969" s="30"/>
      <c r="H969" s="30"/>
    </row>
    <row r="970" spans="1:8" x14ac:dyDescent="0.25">
      <c r="A970" s="30"/>
      <c r="B970" s="30"/>
      <c r="C970" s="30"/>
      <c r="D970" s="30"/>
      <c r="E970" s="30"/>
      <c r="F970" s="30"/>
      <c r="G970" s="30"/>
      <c r="H970" s="30"/>
    </row>
    <row r="971" spans="1:8" x14ac:dyDescent="0.25">
      <c r="A971" s="30"/>
      <c r="B971" s="30"/>
      <c r="C971" s="30"/>
      <c r="D971" s="30"/>
      <c r="E971" s="30"/>
      <c r="F971" s="30"/>
      <c r="G971" s="30"/>
      <c r="H971" s="30"/>
    </row>
    <row r="972" spans="1:8" x14ac:dyDescent="0.25">
      <c r="A972" s="30"/>
      <c r="B972" s="30"/>
      <c r="C972" s="30"/>
      <c r="D972" s="30"/>
      <c r="E972" s="30"/>
      <c r="F972" s="30"/>
      <c r="G972" s="30"/>
      <c r="H972" s="30"/>
    </row>
    <row r="973" spans="1:8" x14ac:dyDescent="0.25">
      <c r="A973" s="30"/>
      <c r="B973" s="30"/>
      <c r="C973" s="30"/>
      <c r="D973" s="30"/>
      <c r="E973" s="30"/>
      <c r="F973" s="30"/>
      <c r="G973" s="30"/>
      <c r="H973" s="30"/>
    </row>
    <row r="974" spans="1:8" x14ac:dyDescent="0.25">
      <c r="A974" s="30"/>
      <c r="B974" s="30"/>
      <c r="C974" s="30"/>
      <c r="D974" s="30"/>
      <c r="E974" s="30"/>
      <c r="F974" s="30"/>
      <c r="G974" s="30"/>
      <c r="H974" s="30"/>
    </row>
    <row r="975" spans="1:8" x14ac:dyDescent="0.25">
      <c r="A975" s="30"/>
      <c r="B975" s="30"/>
      <c r="C975" s="30"/>
      <c r="D975" s="30"/>
      <c r="E975" s="30"/>
      <c r="F975" s="30"/>
      <c r="G975" s="30"/>
      <c r="H975" s="30"/>
    </row>
    <row r="976" spans="1:8" x14ac:dyDescent="0.25">
      <c r="A976" s="30"/>
      <c r="B976" s="30"/>
      <c r="C976" s="30"/>
      <c r="D976" s="30"/>
      <c r="E976" s="30"/>
      <c r="F976" s="30"/>
      <c r="G976" s="30"/>
      <c r="H976" s="30"/>
    </row>
    <row r="977" spans="1:8" x14ac:dyDescent="0.25">
      <c r="A977" s="30"/>
      <c r="B977" s="30"/>
      <c r="C977" s="30"/>
      <c r="D977" s="30"/>
      <c r="E977" s="30"/>
      <c r="F977" s="30"/>
      <c r="G977" s="30"/>
      <c r="H977" s="30"/>
    </row>
    <row r="978" spans="1:8" x14ac:dyDescent="0.25">
      <c r="A978" s="30"/>
      <c r="B978" s="30"/>
      <c r="C978" s="30"/>
      <c r="D978" s="30"/>
      <c r="E978" s="30"/>
      <c r="F978" s="30"/>
      <c r="G978" s="30"/>
      <c r="H978" s="30"/>
    </row>
    <row r="979" spans="1:8" x14ac:dyDescent="0.25">
      <c r="A979" s="30"/>
      <c r="B979" s="30"/>
      <c r="C979" s="30"/>
      <c r="D979" s="30"/>
      <c r="E979" s="30"/>
      <c r="F979" s="30"/>
      <c r="G979" s="30"/>
      <c r="H979" s="30"/>
    </row>
    <row r="980" spans="1:8" x14ac:dyDescent="0.25">
      <c r="A980" s="30"/>
      <c r="B980" s="30"/>
      <c r="C980" s="30"/>
      <c r="D980" s="30"/>
      <c r="E980" s="30"/>
      <c r="F980" s="30"/>
      <c r="G980" s="30"/>
      <c r="H980" s="30"/>
    </row>
    <row r="981" spans="1:8" x14ac:dyDescent="0.25">
      <c r="A981" s="30"/>
      <c r="B981" s="30"/>
      <c r="C981" s="30"/>
      <c r="D981" s="30"/>
      <c r="E981" s="30"/>
      <c r="F981" s="30"/>
      <c r="G981" s="30"/>
      <c r="H981" s="30"/>
    </row>
    <row r="982" spans="1:8" x14ac:dyDescent="0.25">
      <c r="A982" s="30"/>
      <c r="B982" s="30"/>
      <c r="C982" s="30"/>
      <c r="D982" s="30"/>
      <c r="E982" s="30"/>
      <c r="F982" s="30"/>
      <c r="G982" s="30"/>
      <c r="H982" s="30"/>
    </row>
    <row r="983" spans="1:8" x14ac:dyDescent="0.25">
      <c r="A983" s="30"/>
      <c r="B983" s="30"/>
      <c r="C983" s="30"/>
      <c r="D983" s="30"/>
      <c r="E983" s="30"/>
      <c r="F983" s="30"/>
      <c r="G983" s="30"/>
      <c r="H983" s="30"/>
    </row>
    <row r="984" spans="1:8" x14ac:dyDescent="0.25">
      <c r="A984" s="30"/>
      <c r="B984" s="30"/>
      <c r="C984" s="30"/>
      <c r="D984" s="30"/>
      <c r="E984" s="30"/>
      <c r="F984" s="30"/>
      <c r="G984" s="30"/>
      <c r="H984" s="30"/>
    </row>
    <row r="985" spans="1:8" x14ac:dyDescent="0.25">
      <c r="A985" s="30"/>
      <c r="B985" s="30"/>
      <c r="C985" s="30"/>
      <c r="D985" s="30"/>
      <c r="E985" s="30"/>
      <c r="F985" s="30"/>
      <c r="G985" s="30"/>
      <c r="H985" s="30"/>
    </row>
    <row r="986" spans="1:8" x14ac:dyDescent="0.25">
      <c r="A986" s="30"/>
      <c r="B986" s="30"/>
      <c r="C986" s="30"/>
      <c r="D986" s="30"/>
      <c r="E986" s="30"/>
      <c r="F986" s="30"/>
      <c r="G986" s="30"/>
      <c r="H986" s="30"/>
    </row>
    <row r="987" spans="1:8" x14ac:dyDescent="0.25">
      <c r="A987" s="30"/>
      <c r="B987" s="30"/>
      <c r="C987" s="30"/>
      <c r="D987" s="30"/>
      <c r="E987" s="30"/>
      <c r="F987" s="30"/>
      <c r="G987" s="30"/>
      <c r="H987" s="30"/>
    </row>
    <row r="988" spans="1:8" x14ac:dyDescent="0.25">
      <c r="A988" s="30"/>
      <c r="B988" s="30"/>
      <c r="C988" s="30"/>
      <c r="D988" s="30"/>
      <c r="E988" s="30"/>
      <c r="F988" s="30"/>
      <c r="G988" s="30"/>
      <c r="H988" s="30"/>
    </row>
    <row r="989" spans="1:8" x14ac:dyDescent="0.25">
      <c r="A989" s="30"/>
      <c r="B989" s="30"/>
      <c r="C989" s="30"/>
      <c r="D989" s="30"/>
      <c r="E989" s="30"/>
      <c r="F989" s="30"/>
      <c r="G989" s="30"/>
      <c r="H989" s="30"/>
    </row>
    <row r="990" spans="1:8" x14ac:dyDescent="0.25">
      <c r="A990" s="30"/>
      <c r="B990" s="30"/>
      <c r="C990" s="30"/>
      <c r="D990" s="30"/>
      <c r="E990" s="30"/>
      <c r="F990" s="30"/>
      <c r="G990" s="30"/>
      <c r="H990" s="30"/>
    </row>
    <row r="991" spans="1:8" x14ac:dyDescent="0.25">
      <c r="A991" s="30"/>
      <c r="B991" s="30"/>
      <c r="C991" s="30"/>
      <c r="D991" s="30"/>
      <c r="E991" s="30"/>
      <c r="F991" s="30"/>
      <c r="G991" s="30"/>
      <c r="H991" s="30"/>
    </row>
    <row r="992" spans="1:8" x14ac:dyDescent="0.25">
      <c r="A992" s="30"/>
      <c r="B992" s="30"/>
      <c r="C992" s="30"/>
      <c r="D992" s="30"/>
      <c r="E992" s="30"/>
      <c r="F992" s="30"/>
      <c r="G992" s="30"/>
      <c r="H992" s="30"/>
    </row>
    <row r="993" spans="1:8" x14ac:dyDescent="0.25">
      <c r="A993" s="30"/>
      <c r="B993" s="30"/>
      <c r="C993" s="30"/>
      <c r="D993" s="30"/>
      <c r="E993" s="30"/>
      <c r="F993" s="30"/>
      <c r="G993" s="30"/>
      <c r="H993" s="30"/>
    </row>
    <row r="994" spans="1:8" x14ac:dyDescent="0.25">
      <c r="A994" s="30"/>
      <c r="B994" s="30"/>
      <c r="C994" s="30"/>
      <c r="D994" s="30"/>
      <c r="E994" s="30"/>
      <c r="F994" s="30"/>
      <c r="G994" s="30"/>
      <c r="H994" s="30"/>
    </row>
    <row r="995" spans="1:8" x14ac:dyDescent="0.25">
      <c r="A995" s="30"/>
      <c r="B995" s="30"/>
      <c r="C995" s="30"/>
      <c r="D995" s="30"/>
      <c r="E995" s="30"/>
      <c r="F995" s="30"/>
      <c r="G995" s="30"/>
      <c r="H995" s="30"/>
    </row>
    <row r="996" spans="1:8" x14ac:dyDescent="0.25">
      <c r="A996" s="30"/>
      <c r="B996" s="30"/>
      <c r="C996" s="30"/>
      <c r="D996" s="30"/>
      <c r="E996" s="30"/>
      <c r="F996" s="30"/>
      <c r="G996" s="30"/>
      <c r="H996" s="30"/>
    </row>
    <row r="997" spans="1:8" x14ac:dyDescent="0.25">
      <c r="A997" s="30"/>
      <c r="B997" s="30"/>
      <c r="C997" s="30"/>
      <c r="D997" s="30"/>
      <c r="E997" s="30"/>
      <c r="F997" s="30"/>
      <c r="G997" s="30"/>
      <c r="H997" s="30"/>
    </row>
    <row r="998" spans="1:8" x14ac:dyDescent="0.25">
      <c r="A998" s="30"/>
      <c r="B998" s="30"/>
      <c r="C998" s="30"/>
      <c r="D998" s="30"/>
      <c r="E998" s="30"/>
      <c r="F998" s="30"/>
      <c r="G998" s="30"/>
      <c r="H998" s="30"/>
    </row>
    <row r="999" spans="1:8" x14ac:dyDescent="0.25">
      <c r="A999" s="30"/>
      <c r="B999" s="30"/>
      <c r="C999" s="30"/>
      <c r="D999" s="30"/>
      <c r="E999" s="30"/>
      <c r="F999" s="30"/>
      <c r="G999" s="30"/>
      <c r="H999" s="30"/>
    </row>
    <row r="1000" spans="1:8" x14ac:dyDescent="0.25">
      <c r="A1000" s="30"/>
      <c r="B1000" s="30"/>
      <c r="C1000" s="30"/>
      <c r="D1000" s="30"/>
      <c r="E1000" s="30"/>
      <c r="F1000" s="30"/>
      <c r="G1000" s="30"/>
      <c r="H1000" s="30"/>
    </row>
  </sheetData>
  <sheetProtection sheet="1" objects="1" scenarios="1" formatColumns="0" formatRows="0"/>
  <conditionalFormatting sqref="A3:H3">
    <cfRule type="expression" dxfId="1" priority="1">
      <formula>AND($A3&lt;&gt;"", OR($C3="", #REF!="", $D3=""))</formula>
    </cfRule>
  </conditionalFormatting>
  <conditionalFormatting sqref="A5:H17">
    <cfRule type="expression" dxfId="0" priority="2">
      <formula>AND($A5&lt;&gt;"", OR($C5="", #REF!="", $D5=""))</formula>
    </cfRule>
  </conditionalFormatting>
  <dataValidations count="3">
    <dataValidation type="list" allowBlank="1" showInputMessage="1" sqref="H5:H17" xr:uid="{04792C3B-9911-456A-A601-4680B07E36A5}">
      <formula1>"Planned, Completed, Not Started, N/A"</formula1>
    </dataValidation>
    <dataValidation type="list" allowBlank="1" showInputMessage="1" sqref="D5:D17" xr:uid="{50088F86-38C1-4F7B-A913-95CB20B2FBA8}">
      <formula1>"Interview, Survey, Workshop, Assumption, Other"</formula1>
    </dataValidation>
    <dataValidation type="list" allowBlank="1" showInputMessage="1" sqref="A5:A17" xr:uid="{E1080814-1290-41A9-8AA9-C5489C208980}">
      <formula1>$J$5:$J$17</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6FB5D-2658-4779-AE3E-505FE3E14EDC}">
  <dimension ref="A1:X1337"/>
  <sheetViews>
    <sheetView zoomScale="55" zoomScaleNormal="55" workbookViewId="0">
      <selection activeCell="K9" sqref="K9"/>
    </sheetView>
  </sheetViews>
  <sheetFormatPr defaultRowHeight="15" x14ac:dyDescent="0.25"/>
  <cols>
    <col min="1" max="1" width="7.42578125" customWidth="1"/>
    <col min="2" max="8" width="25.140625" customWidth="1"/>
    <col min="9" max="9" width="12.7109375" style="5" customWidth="1"/>
    <col min="10" max="10" width="22.140625" customWidth="1"/>
    <col min="11" max="11" width="22.140625" style="5" customWidth="1"/>
    <col min="12" max="12" width="40.85546875" style="5" customWidth="1"/>
    <col min="13" max="13" width="22.140625" style="5" customWidth="1"/>
    <col min="14" max="14" width="40.85546875" style="5" customWidth="1"/>
    <col min="15" max="17" width="22.140625" style="5" customWidth="1"/>
    <col min="18" max="18" width="39.42578125" customWidth="1"/>
    <col min="19" max="19" width="22.140625" style="5" customWidth="1"/>
    <col min="20" max="20" width="45.140625" customWidth="1"/>
    <col min="23" max="24" width="16.28515625" customWidth="1"/>
  </cols>
  <sheetData>
    <row r="1" spans="1:24" s="10" customFormat="1" x14ac:dyDescent="0.25">
      <c r="A1" s="10" t="s">
        <v>732</v>
      </c>
      <c r="I1" s="14"/>
      <c r="K1" s="14"/>
      <c r="L1" s="14"/>
      <c r="M1" s="14"/>
      <c r="N1" s="14"/>
      <c r="O1" s="14"/>
      <c r="P1" s="14"/>
      <c r="Q1" s="14"/>
      <c r="S1" s="14"/>
      <c r="W1" s="15"/>
      <c r="X1" s="15"/>
    </row>
    <row r="2" spans="1:24" s="10" customFormat="1" x14ac:dyDescent="0.25">
      <c r="A2" s="10" t="s">
        <v>731</v>
      </c>
      <c r="I2" s="14"/>
      <c r="K2" s="14"/>
      <c r="L2" s="14"/>
      <c r="M2" s="14"/>
      <c r="N2" s="14"/>
      <c r="O2" s="14"/>
      <c r="P2" s="14"/>
      <c r="Q2" s="14"/>
      <c r="S2" s="14"/>
      <c r="W2" s="40"/>
      <c r="X2" s="40"/>
    </row>
    <row r="3" spans="1:24" s="10" customFormat="1" x14ac:dyDescent="0.25">
      <c r="A3" s="10" t="s">
        <v>730</v>
      </c>
      <c r="I3" s="14"/>
      <c r="K3" s="14"/>
      <c r="L3" s="14"/>
      <c r="M3" s="14"/>
      <c r="N3" s="14"/>
      <c r="O3" s="14"/>
      <c r="P3" s="14"/>
      <c r="Q3" s="14"/>
      <c r="S3" s="14"/>
      <c r="W3" s="40"/>
      <c r="X3" s="40"/>
    </row>
    <row r="4" spans="1:24" s="10" customFormat="1" x14ac:dyDescent="0.25">
      <c r="A4" s="10" t="s">
        <v>827</v>
      </c>
      <c r="I4" s="14"/>
      <c r="K4" s="14"/>
      <c r="L4" s="14"/>
      <c r="M4" s="14"/>
      <c r="N4" s="14"/>
      <c r="O4" s="14"/>
      <c r="P4" s="14"/>
      <c r="Q4" s="14"/>
      <c r="S4" s="14"/>
      <c r="W4" s="40" t="s">
        <v>658</v>
      </c>
      <c r="X4" s="40" t="s">
        <v>659</v>
      </c>
    </row>
    <row r="5" spans="1:24" x14ac:dyDescent="0.25">
      <c r="V5" s="41" t="s">
        <v>660</v>
      </c>
      <c r="W5" s="42">
        <v>4</v>
      </c>
      <c r="X5" s="43">
        <f>COUNTIF(Q:Q,$V5)</f>
        <v>10</v>
      </c>
    </row>
    <row r="6" spans="1:24" x14ac:dyDescent="0.25">
      <c r="A6" s="74" t="s">
        <v>665</v>
      </c>
      <c r="B6" s="74"/>
      <c r="C6" s="74"/>
      <c r="D6" s="74"/>
      <c r="E6" s="74"/>
      <c r="F6" s="74"/>
      <c r="G6" s="74"/>
      <c r="H6" s="74"/>
      <c r="I6" s="74"/>
      <c r="J6" s="75"/>
      <c r="K6" s="71" t="s">
        <v>666</v>
      </c>
      <c r="L6" s="71"/>
      <c r="M6" s="72" t="s">
        <v>667</v>
      </c>
      <c r="N6" s="72"/>
      <c r="O6" s="73" t="s">
        <v>668</v>
      </c>
      <c r="P6" s="73"/>
      <c r="Q6" s="73"/>
      <c r="R6" s="73"/>
      <c r="S6" s="11" t="s">
        <v>669</v>
      </c>
      <c r="T6" s="12" t="s">
        <v>670</v>
      </c>
      <c r="V6" s="41" t="s">
        <v>661</v>
      </c>
      <c r="W6" s="42">
        <v>2</v>
      </c>
      <c r="X6" s="43">
        <f>COUNTIF(Q:Q,$V6)</f>
        <v>0</v>
      </c>
    </row>
    <row r="7" spans="1:24" x14ac:dyDescent="0.25">
      <c r="A7" s="22"/>
      <c r="B7" s="5"/>
      <c r="C7" s="22"/>
      <c r="D7" s="5"/>
      <c r="E7" s="22"/>
      <c r="F7" s="5"/>
      <c r="G7" s="22"/>
      <c r="H7" s="5"/>
      <c r="I7" s="22"/>
      <c r="J7" s="5"/>
      <c r="K7" s="22"/>
      <c r="M7" s="22"/>
      <c r="O7" s="22"/>
      <c r="Q7" s="22"/>
      <c r="R7" s="5"/>
      <c r="S7" s="22"/>
      <c r="T7" s="5"/>
    </row>
    <row r="8" spans="1:24" s="7" customFormat="1" ht="80.25" customHeight="1" x14ac:dyDescent="0.25">
      <c r="A8" s="8" t="s">
        <v>0</v>
      </c>
      <c r="B8" s="8" t="s">
        <v>1</v>
      </c>
      <c r="C8" s="8" t="s">
        <v>2</v>
      </c>
      <c r="D8" s="8" t="s">
        <v>3</v>
      </c>
      <c r="E8" s="8" t="s">
        <v>4</v>
      </c>
      <c r="F8" s="8" t="s">
        <v>5</v>
      </c>
      <c r="G8" s="8" t="s">
        <v>6</v>
      </c>
      <c r="H8" s="8" t="s">
        <v>7</v>
      </c>
      <c r="I8" s="8" t="s">
        <v>8</v>
      </c>
      <c r="J8" s="8" t="s">
        <v>9</v>
      </c>
      <c r="K8" s="32" t="s">
        <v>651</v>
      </c>
      <c r="L8" s="32" t="s">
        <v>657</v>
      </c>
      <c r="M8" s="33" t="s">
        <v>652</v>
      </c>
      <c r="N8" s="33" t="s">
        <v>662</v>
      </c>
      <c r="O8" s="34" t="s">
        <v>653</v>
      </c>
      <c r="P8" s="34" t="s">
        <v>654</v>
      </c>
      <c r="Q8" s="34" t="s">
        <v>655</v>
      </c>
      <c r="R8" s="35" t="s">
        <v>663</v>
      </c>
      <c r="S8" s="36" t="s">
        <v>656</v>
      </c>
      <c r="T8" s="37" t="s">
        <v>664</v>
      </c>
    </row>
    <row r="9" spans="1:24" ht="45" x14ac:dyDescent="0.25">
      <c r="A9" s="57">
        <v>1</v>
      </c>
      <c r="B9" s="58" t="s">
        <v>10</v>
      </c>
      <c r="C9" s="39" t="s">
        <v>11</v>
      </c>
      <c r="D9" s="39" t="s">
        <v>12</v>
      </c>
      <c r="E9" s="39" t="s">
        <v>13</v>
      </c>
      <c r="F9" s="39" t="s">
        <v>14</v>
      </c>
      <c r="G9" s="39" t="s">
        <v>15</v>
      </c>
      <c r="H9" s="39" t="s">
        <v>16</v>
      </c>
      <c r="I9" s="38" t="s">
        <v>17</v>
      </c>
      <c r="J9" s="39" t="s">
        <v>18</v>
      </c>
      <c r="K9" s="38" t="s">
        <v>640</v>
      </c>
      <c r="L9" s="38"/>
      <c r="M9" s="38" t="s">
        <v>640</v>
      </c>
      <c r="N9" s="38"/>
      <c r="O9" s="38">
        <v>5</v>
      </c>
      <c r="P9" s="38">
        <v>5</v>
      </c>
      <c r="Q9" s="38" t="str">
        <f t="shared" ref="Q9:Q40" si="0">IF(COUNT($O9:$P9)&lt;$W$6,"",IF(MIN($O9,$P9)&gt;=$W$5,"High",IF(MIN($O9,$P9)&gt;=$W$6,"Medium","Low")))</f>
        <v>High</v>
      </c>
      <c r="R9" s="39"/>
      <c r="S9" s="38" t="str">
        <f>IF(Topic_Catalogue[[#This Row],[Priority (High/Medium/Low)]]="High","Y","")</f>
        <v>Y</v>
      </c>
      <c r="T9" s="38"/>
    </row>
    <row r="10" spans="1:24" ht="45" x14ac:dyDescent="0.25">
      <c r="A10" s="57">
        <v>2</v>
      </c>
      <c r="B10" s="58" t="s">
        <v>10</v>
      </c>
      <c r="C10" s="39" t="s">
        <v>11</v>
      </c>
      <c r="D10" s="39" t="s">
        <v>19</v>
      </c>
      <c r="E10" s="39" t="s">
        <v>20</v>
      </c>
      <c r="F10" s="39" t="s">
        <v>21</v>
      </c>
      <c r="G10" s="39" t="s">
        <v>22</v>
      </c>
      <c r="H10" s="39" t="s">
        <v>16</v>
      </c>
      <c r="I10" s="38" t="s">
        <v>17</v>
      </c>
      <c r="J10" s="39" t="s">
        <v>18</v>
      </c>
      <c r="K10" s="38" t="s">
        <v>640</v>
      </c>
      <c r="L10" s="38"/>
      <c r="M10" s="38" t="s">
        <v>640</v>
      </c>
      <c r="N10" s="38"/>
      <c r="O10" s="38">
        <v>2</v>
      </c>
      <c r="P10" s="38">
        <v>3</v>
      </c>
      <c r="Q10" s="38" t="str">
        <f t="shared" si="0"/>
        <v>Medium</v>
      </c>
      <c r="R10" s="39"/>
      <c r="S10" s="38" t="str">
        <f>IF(Topic_Catalogue[[#This Row],[Priority (High/Medium/Low)]]="High","Y","")</f>
        <v/>
      </c>
      <c r="T10" s="39"/>
    </row>
    <row r="11" spans="1:24" ht="45" x14ac:dyDescent="0.25">
      <c r="A11" s="57">
        <v>3</v>
      </c>
      <c r="B11" s="58" t="s">
        <v>10</v>
      </c>
      <c r="C11" s="39" t="s">
        <v>11</v>
      </c>
      <c r="D11" s="39" t="s">
        <v>23</v>
      </c>
      <c r="E11" s="39" t="s">
        <v>20</v>
      </c>
      <c r="F11" s="39" t="s">
        <v>24</v>
      </c>
      <c r="G11" s="39" t="s">
        <v>25</v>
      </c>
      <c r="H11" s="39" t="s">
        <v>26</v>
      </c>
      <c r="I11" s="38" t="s">
        <v>17</v>
      </c>
      <c r="J11" s="39" t="s">
        <v>18</v>
      </c>
      <c r="K11" s="38" t="s">
        <v>640</v>
      </c>
      <c r="L11" s="38"/>
      <c r="M11" s="38" t="s">
        <v>640</v>
      </c>
      <c r="N11" s="38"/>
      <c r="O11" s="38">
        <v>5</v>
      </c>
      <c r="P11" s="38">
        <v>5</v>
      </c>
      <c r="Q11" s="38" t="str">
        <f t="shared" si="0"/>
        <v>High</v>
      </c>
      <c r="R11" s="39"/>
      <c r="S11" s="38" t="str">
        <f>IF(Topic_Catalogue[[#This Row],[Priority (High/Medium/Low)]]="High","Y","")</f>
        <v>Y</v>
      </c>
      <c r="T11" s="39"/>
    </row>
    <row r="12" spans="1:24" ht="45" x14ac:dyDescent="0.25">
      <c r="A12" s="57">
        <v>4</v>
      </c>
      <c r="B12" s="58" t="s">
        <v>10</v>
      </c>
      <c r="C12" s="39" t="s">
        <v>27</v>
      </c>
      <c r="D12" s="39" t="s">
        <v>28</v>
      </c>
      <c r="E12" s="39" t="s">
        <v>20</v>
      </c>
      <c r="F12" s="39" t="s">
        <v>29</v>
      </c>
      <c r="G12" s="39" t="s">
        <v>30</v>
      </c>
      <c r="H12" s="39" t="s">
        <v>31</v>
      </c>
      <c r="I12" s="38" t="s">
        <v>17</v>
      </c>
      <c r="J12" s="39" t="s">
        <v>18</v>
      </c>
      <c r="K12" s="38" t="s">
        <v>640</v>
      </c>
      <c r="L12" s="38"/>
      <c r="M12" s="38" t="s">
        <v>640</v>
      </c>
      <c r="N12" s="38"/>
      <c r="O12" s="38">
        <v>2</v>
      </c>
      <c r="P12" s="38">
        <v>3</v>
      </c>
      <c r="Q12" s="38" t="str">
        <f t="shared" si="0"/>
        <v>Medium</v>
      </c>
      <c r="R12" s="39"/>
      <c r="S12" s="38" t="str">
        <f>IF(Topic_Catalogue[[#This Row],[Priority (High/Medium/Low)]]="High","Y","")</f>
        <v/>
      </c>
      <c r="T12" s="39"/>
    </row>
    <row r="13" spans="1:24" ht="60" x14ac:dyDescent="0.25">
      <c r="A13" s="57">
        <v>5</v>
      </c>
      <c r="B13" s="58" t="s">
        <v>10</v>
      </c>
      <c r="C13" s="39" t="s">
        <v>27</v>
      </c>
      <c r="D13" s="39" t="s">
        <v>32</v>
      </c>
      <c r="E13" s="39" t="s">
        <v>33</v>
      </c>
      <c r="F13" s="39" t="s">
        <v>34</v>
      </c>
      <c r="G13" s="39" t="s">
        <v>35</v>
      </c>
      <c r="H13" s="39" t="s">
        <v>31</v>
      </c>
      <c r="I13" s="38" t="s">
        <v>17</v>
      </c>
      <c r="J13" s="39" t="s">
        <v>18</v>
      </c>
      <c r="K13" s="38" t="s">
        <v>640</v>
      </c>
      <c r="L13" s="38"/>
      <c r="M13" s="38" t="s">
        <v>640</v>
      </c>
      <c r="N13" s="38"/>
      <c r="O13" s="38">
        <v>5</v>
      </c>
      <c r="P13" s="38">
        <v>2</v>
      </c>
      <c r="Q13" s="38" t="str">
        <f t="shared" si="0"/>
        <v>Medium</v>
      </c>
      <c r="R13" s="39"/>
      <c r="S13" s="38" t="str">
        <f>IF(Topic_Catalogue[[#This Row],[Priority (High/Medium/Low)]]="High","Y","")</f>
        <v/>
      </c>
      <c r="T13" s="39"/>
    </row>
    <row r="14" spans="1:24" ht="60" x14ac:dyDescent="0.25">
      <c r="A14" s="57">
        <v>6</v>
      </c>
      <c r="B14" s="39" t="s">
        <v>10</v>
      </c>
      <c r="C14" s="39" t="s">
        <v>27</v>
      </c>
      <c r="D14" s="39" t="s">
        <v>36</v>
      </c>
      <c r="E14" s="39" t="s">
        <v>20</v>
      </c>
      <c r="F14" s="39" t="s">
        <v>37</v>
      </c>
      <c r="G14" s="39" t="s">
        <v>38</v>
      </c>
      <c r="H14" s="39" t="s">
        <v>39</v>
      </c>
      <c r="I14" s="38" t="s">
        <v>17</v>
      </c>
      <c r="J14" s="39" t="s">
        <v>40</v>
      </c>
      <c r="K14" s="38" t="s">
        <v>640</v>
      </c>
      <c r="L14" s="38"/>
      <c r="M14" s="38" t="s">
        <v>640</v>
      </c>
      <c r="N14" s="38"/>
      <c r="O14" s="38">
        <v>5</v>
      </c>
      <c r="P14" s="38">
        <v>4</v>
      </c>
      <c r="Q14" s="38" t="str">
        <f t="shared" si="0"/>
        <v>High</v>
      </c>
      <c r="R14" s="39"/>
      <c r="S14" s="38" t="str">
        <f>IF(Topic_Catalogue[[#This Row],[Priority (High/Medium/Low)]]="High","Y","")</f>
        <v>Y</v>
      </c>
      <c r="T14" s="39"/>
    </row>
    <row r="15" spans="1:24" ht="45" x14ac:dyDescent="0.25">
      <c r="A15" s="57">
        <v>7</v>
      </c>
      <c r="B15" s="58" t="s">
        <v>10</v>
      </c>
      <c r="C15" s="39" t="s">
        <v>27</v>
      </c>
      <c r="D15" s="39" t="s">
        <v>41</v>
      </c>
      <c r="E15" s="39" t="s">
        <v>20</v>
      </c>
      <c r="F15" s="39" t="s">
        <v>42</v>
      </c>
      <c r="G15" s="39" t="s">
        <v>43</v>
      </c>
      <c r="H15" s="39" t="s">
        <v>44</v>
      </c>
      <c r="I15" s="38" t="s">
        <v>17</v>
      </c>
      <c r="J15" s="39" t="s">
        <v>18</v>
      </c>
      <c r="K15" s="38" t="s">
        <v>640</v>
      </c>
      <c r="L15" s="38"/>
      <c r="M15" s="38" t="s">
        <v>640</v>
      </c>
      <c r="N15" s="38"/>
      <c r="O15" s="38">
        <v>3</v>
      </c>
      <c r="P15" s="38">
        <v>5</v>
      </c>
      <c r="Q15" s="38" t="str">
        <f t="shared" si="0"/>
        <v>Medium</v>
      </c>
      <c r="R15" s="39"/>
      <c r="S15" s="38" t="str">
        <f>IF(Topic_Catalogue[[#This Row],[Priority (High/Medium/Low)]]="High","Y","")</f>
        <v/>
      </c>
      <c r="T15" s="39"/>
    </row>
    <row r="16" spans="1:24" ht="45" x14ac:dyDescent="0.25">
      <c r="A16" s="57">
        <v>8</v>
      </c>
      <c r="B16" s="39" t="s">
        <v>10</v>
      </c>
      <c r="C16" s="39" t="s">
        <v>27</v>
      </c>
      <c r="D16" s="39" t="s">
        <v>45</v>
      </c>
      <c r="E16" s="39" t="s">
        <v>46</v>
      </c>
      <c r="F16" s="39" t="s">
        <v>47</v>
      </c>
      <c r="G16" s="39" t="s">
        <v>48</v>
      </c>
      <c r="H16" s="39" t="s">
        <v>49</v>
      </c>
      <c r="I16" s="38" t="s">
        <v>17</v>
      </c>
      <c r="J16" s="39" t="s">
        <v>40</v>
      </c>
      <c r="K16" s="38" t="s">
        <v>640</v>
      </c>
      <c r="L16" s="38"/>
      <c r="M16" s="38" t="s">
        <v>640</v>
      </c>
      <c r="N16" s="38"/>
      <c r="O16" s="38">
        <v>3</v>
      </c>
      <c r="P16" s="38">
        <v>3</v>
      </c>
      <c r="Q16" s="38" t="str">
        <f t="shared" si="0"/>
        <v>Medium</v>
      </c>
      <c r="R16" s="39"/>
      <c r="S16" s="38" t="str">
        <f>IF(Topic_Catalogue[[#This Row],[Priority (High/Medium/Low)]]="High","Y","")</f>
        <v/>
      </c>
      <c r="T16" s="39"/>
    </row>
    <row r="17" spans="1:20" ht="45" x14ac:dyDescent="0.25">
      <c r="A17" s="57">
        <v>9</v>
      </c>
      <c r="B17" s="58" t="s">
        <v>10</v>
      </c>
      <c r="C17" s="39" t="s">
        <v>27</v>
      </c>
      <c r="D17" s="39" t="s">
        <v>50</v>
      </c>
      <c r="E17" s="39" t="s">
        <v>13</v>
      </c>
      <c r="F17" s="39" t="s">
        <v>51</v>
      </c>
      <c r="G17" s="39" t="s">
        <v>52</v>
      </c>
      <c r="H17" s="39" t="s">
        <v>53</v>
      </c>
      <c r="I17" s="38" t="s">
        <v>17</v>
      </c>
      <c r="J17" s="39" t="s">
        <v>18</v>
      </c>
      <c r="K17" s="38" t="s">
        <v>640</v>
      </c>
      <c r="L17" s="38"/>
      <c r="M17" s="38"/>
      <c r="N17" s="38"/>
      <c r="O17" s="38"/>
      <c r="P17" s="38"/>
      <c r="Q17" s="38" t="str">
        <f t="shared" si="0"/>
        <v/>
      </c>
      <c r="R17" s="39"/>
      <c r="S17" s="38" t="str">
        <f>IF(Topic_Catalogue[[#This Row],[Priority (High/Medium/Low)]]="High","Y","")</f>
        <v/>
      </c>
      <c r="T17" s="39"/>
    </row>
    <row r="18" spans="1:20" ht="60" x14ac:dyDescent="0.25">
      <c r="A18" s="57">
        <v>10</v>
      </c>
      <c r="B18" s="58" t="s">
        <v>10</v>
      </c>
      <c r="C18" s="39" t="s">
        <v>27</v>
      </c>
      <c r="D18" s="39" t="s">
        <v>54</v>
      </c>
      <c r="E18" s="39" t="s">
        <v>13</v>
      </c>
      <c r="F18" s="39" t="s">
        <v>55</v>
      </c>
      <c r="G18" s="39" t="s">
        <v>56</v>
      </c>
      <c r="H18" s="39" t="s">
        <v>57</v>
      </c>
      <c r="I18" s="38" t="s">
        <v>17</v>
      </c>
      <c r="J18" s="39" t="s">
        <v>18</v>
      </c>
      <c r="K18" s="38" t="s">
        <v>640</v>
      </c>
      <c r="L18" s="38"/>
      <c r="M18" s="38"/>
      <c r="N18" s="38"/>
      <c r="O18" s="38"/>
      <c r="P18" s="38"/>
      <c r="Q18" s="38" t="str">
        <f t="shared" si="0"/>
        <v/>
      </c>
      <c r="R18" s="39"/>
      <c r="S18" s="38" t="str">
        <f>IF(Topic_Catalogue[[#This Row],[Priority (High/Medium/Low)]]="High","Y","")</f>
        <v/>
      </c>
      <c r="T18" s="39"/>
    </row>
    <row r="19" spans="1:20" ht="45" x14ac:dyDescent="0.25">
      <c r="A19" s="57">
        <v>11</v>
      </c>
      <c r="B19" s="58" t="s">
        <v>10</v>
      </c>
      <c r="C19" s="39" t="s">
        <v>58</v>
      </c>
      <c r="D19" s="39" t="s">
        <v>59</v>
      </c>
      <c r="E19" s="39" t="s">
        <v>20</v>
      </c>
      <c r="F19" s="39" t="s">
        <v>60</v>
      </c>
      <c r="G19" s="39" t="s">
        <v>61</v>
      </c>
      <c r="H19" s="39" t="s">
        <v>62</v>
      </c>
      <c r="I19" s="38" t="s">
        <v>17</v>
      </c>
      <c r="J19" s="39" t="s">
        <v>18</v>
      </c>
      <c r="K19" s="38" t="s">
        <v>640</v>
      </c>
      <c r="L19" s="38"/>
      <c r="M19" s="38" t="s">
        <v>640</v>
      </c>
      <c r="N19" s="38"/>
      <c r="O19" s="38">
        <v>4</v>
      </c>
      <c r="P19" s="38">
        <v>3</v>
      </c>
      <c r="Q19" s="38" t="str">
        <f t="shared" si="0"/>
        <v>Medium</v>
      </c>
      <c r="R19" s="39"/>
      <c r="S19" s="38" t="str">
        <f>IF(Topic_Catalogue[[#This Row],[Priority (High/Medium/Low)]]="High","Y","")</f>
        <v/>
      </c>
      <c r="T19" s="39"/>
    </row>
    <row r="20" spans="1:20" ht="45" x14ac:dyDescent="0.25">
      <c r="A20" s="57">
        <v>12</v>
      </c>
      <c r="B20" s="58" t="s">
        <v>10</v>
      </c>
      <c r="C20" s="39" t="s">
        <v>58</v>
      </c>
      <c r="D20" s="39" t="s">
        <v>63</v>
      </c>
      <c r="E20" s="39" t="s">
        <v>13</v>
      </c>
      <c r="F20" s="39" t="s">
        <v>64</v>
      </c>
      <c r="G20" s="39" t="s">
        <v>65</v>
      </c>
      <c r="H20" s="39" t="s">
        <v>62</v>
      </c>
      <c r="I20" s="38" t="s">
        <v>17</v>
      </c>
      <c r="J20" s="39" t="s">
        <v>18</v>
      </c>
      <c r="K20" s="38" t="s">
        <v>640</v>
      </c>
      <c r="L20" s="38"/>
      <c r="M20" s="38" t="s">
        <v>640</v>
      </c>
      <c r="N20" s="38"/>
      <c r="O20" s="38">
        <v>5</v>
      </c>
      <c r="P20" s="38">
        <v>3</v>
      </c>
      <c r="Q20" s="38" t="str">
        <f t="shared" si="0"/>
        <v>Medium</v>
      </c>
      <c r="R20" s="39"/>
      <c r="S20" s="38" t="str">
        <f>IF(Topic_Catalogue[[#This Row],[Priority (High/Medium/Low)]]="High","Y","")</f>
        <v/>
      </c>
      <c r="T20" s="39"/>
    </row>
    <row r="21" spans="1:20" ht="45" x14ac:dyDescent="0.25">
      <c r="A21" s="57">
        <v>13</v>
      </c>
      <c r="B21" s="58" t="s">
        <v>10</v>
      </c>
      <c r="C21" s="39" t="s">
        <v>58</v>
      </c>
      <c r="D21" s="39" t="s">
        <v>66</v>
      </c>
      <c r="E21" s="39" t="s">
        <v>20</v>
      </c>
      <c r="F21" s="39" t="s">
        <v>67</v>
      </c>
      <c r="G21" s="39" t="s">
        <v>68</v>
      </c>
      <c r="H21" s="39" t="s">
        <v>62</v>
      </c>
      <c r="I21" s="38" t="s">
        <v>17</v>
      </c>
      <c r="J21" s="39" t="s">
        <v>18</v>
      </c>
      <c r="K21" s="38" t="s">
        <v>640</v>
      </c>
      <c r="L21" s="38"/>
      <c r="M21" s="38" t="s">
        <v>640</v>
      </c>
      <c r="N21" s="38"/>
      <c r="O21" s="38">
        <v>5</v>
      </c>
      <c r="P21" s="38">
        <v>5</v>
      </c>
      <c r="Q21" s="38" t="str">
        <f t="shared" si="0"/>
        <v>High</v>
      </c>
      <c r="R21" s="39"/>
      <c r="S21" s="38" t="str">
        <f>IF(Topic_Catalogue[[#This Row],[Priority (High/Medium/Low)]]="High","Y","")</f>
        <v>Y</v>
      </c>
      <c r="T21" s="39"/>
    </row>
    <row r="22" spans="1:20" ht="60" x14ac:dyDescent="0.25">
      <c r="A22" s="57">
        <v>14</v>
      </c>
      <c r="B22" s="58" t="s">
        <v>69</v>
      </c>
      <c r="C22" s="39" t="s">
        <v>70</v>
      </c>
      <c r="D22" s="39" t="s">
        <v>71</v>
      </c>
      <c r="E22" s="39" t="s">
        <v>20</v>
      </c>
      <c r="F22" s="39" t="s">
        <v>72</v>
      </c>
      <c r="G22" s="39" t="s">
        <v>73</v>
      </c>
      <c r="H22" s="39" t="s">
        <v>74</v>
      </c>
      <c r="I22" s="38" t="s">
        <v>75</v>
      </c>
      <c r="J22" s="39" t="s">
        <v>76</v>
      </c>
      <c r="K22" s="38" t="s">
        <v>640</v>
      </c>
      <c r="L22" s="38"/>
      <c r="M22" s="38" t="s">
        <v>640</v>
      </c>
      <c r="N22" s="38"/>
      <c r="O22" s="38">
        <v>5</v>
      </c>
      <c r="P22" s="38">
        <v>4</v>
      </c>
      <c r="Q22" s="38" t="str">
        <f t="shared" si="0"/>
        <v>High</v>
      </c>
      <c r="R22" s="39"/>
      <c r="S22" s="38" t="str">
        <f>IF(Topic_Catalogue[[#This Row],[Priority (High/Medium/Low)]]="High","Y","")</f>
        <v>Y</v>
      </c>
      <c r="T22" s="39"/>
    </row>
    <row r="23" spans="1:20" ht="60" x14ac:dyDescent="0.25">
      <c r="A23" s="57">
        <v>15</v>
      </c>
      <c r="B23" s="58" t="s">
        <v>69</v>
      </c>
      <c r="C23" s="39" t="s">
        <v>70</v>
      </c>
      <c r="D23" s="39" t="s">
        <v>77</v>
      </c>
      <c r="E23" s="39" t="s">
        <v>78</v>
      </c>
      <c r="F23" s="39" t="s">
        <v>79</v>
      </c>
      <c r="G23" s="39" t="s">
        <v>80</v>
      </c>
      <c r="H23" s="39" t="s">
        <v>81</v>
      </c>
      <c r="I23" s="38" t="s">
        <v>75</v>
      </c>
      <c r="J23" s="39" t="s">
        <v>82</v>
      </c>
      <c r="K23" s="38" t="s">
        <v>640</v>
      </c>
      <c r="L23" s="38"/>
      <c r="M23" s="38" t="s">
        <v>640</v>
      </c>
      <c r="N23" s="38"/>
      <c r="O23" s="38">
        <v>5</v>
      </c>
      <c r="P23" s="38">
        <v>5</v>
      </c>
      <c r="Q23" s="38" t="str">
        <f t="shared" si="0"/>
        <v>High</v>
      </c>
      <c r="R23" s="39"/>
      <c r="S23" s="38" t="str">
        <f>IF(Topic_Catalogue[[#This Row],[Priority (High/Medium/Low)]]="High","Y","")</f>
        <v>Y</v>
      </c>
      <c r="T23" s="39"/>
    </row>
    <row r="24" spans="1:20" ht="60" x14ac:dyDescent="0.25">
      <c r="A24" s="57">
        <v>16</v>
      </c>
      <c r="B24" s="58" t="s">
        <v>69</v>
      </c>
      <c r="C24" s="39" t="s">
        <v>70</v>
      </c>
      <c r="D24" s="39" t="s">
        <v>83</v>
      </c>
      <c r="E24" s="39" t="s">
        <v>20</v>
      </c>
      <c r="F24" s="39" t="s">
        <v>84</v>
      </c>
      <c r="G24" s="39" t="s">
        <v>85</v>
      </c>
      <c r="H24" s="39" t="s">
        <v>86</v>
      </c>
      <c r="I24" s="38" t="s">
        <v>75</v>
      </c>
      <c r="J24" s="39" t="s">
        <v>87</v>
      </c>
      <c r="K24" s="38" t="s">
        <v>640</v>
      </c>
      <c r="L24" s="38"/>
      <c r="M24" s="38" t="s">
        <v>640</v>
      </c>
      <c r="N24" s="38"/>
      <c r="O24" s="38">
        <v>5</v>
      </c>
      <c r="P24" s="38">
        <v>3</v>
      </c>
      <c r="Q24" s="38" t="str">
        <f t="shared" si="0"/>
        <v>Medium</v>
      </c>
      <c r="R24" s="39"/>
      <c r="S24" s="38" t="str">
        <f>IF(Topic_Catalogue[[#This Row],[Priority (High/Medium/Low)]]="High","Y","")</f>
        <v/>
      </c>
      <c r="T24" s="39"/>
    </row>
    <row r="25" spans="1:20" ht="45" x14ac:dyDescent="0.25">
      <c r="A25" s="57">
        <v>17</v>
      </c>
      <c r="B25" s="58" t="s">
        <v>69</v>
      </c>
      <c r="C25" s="39" t="s">
        <v>70</v>
      </c>
      <c r="D25" s="39" t="s">
        <v>88</v>
      </c>
      <c r="E25" s="39" t="s">
        <v>46</v>
      </c>
      <c r="F25" s="39" t="s">
        <v>89</v>
      </c>
      <c r="G25" s="39" t="s">
        <v>90</v>
      </c>
      <c r="H25" s="39" t="s">
        <v>91</v>
      </c>
      <c r="I25" s="38" t="s">
        <v>75</v>
      </c>
      <c r="J25" s="39" t="s">
        <v>92</v>
      </c>
      <c r="K25" s="38" t="s">
        <v>640</v>
      </c>
      <c r="L25" s="38"/>
      <c r="M25" s="38" t="s">
        <v>640</v>
      </c>
      <c r="N25" s="38"/>
      <c r="O25" s="38">
        <v>5</v>
      </c>
      <c r="P25" s="38">
        <v>3</v>
      </c>
      <c r="Q25" s="38" t="str">
        <f t="shared" si="0"/>
        <v>Medium</v>
      </c>
      <c r="R25" s="39"/>
      <c r="S25" s="38" t="str">
        <f>IF(Topic_Catalogue[[#This Row],[Priority (High/Medium/Low)]]="High","Y","")</f>
        <v/>
      </c>
      <c r="T25" s="39"/>
    </row>
    <row r="26" spans="1:20" ht="75" x14ac:dyDescent="0.25">
      <c r="A26" s="57">
        <v>18</v>
      </c>
      <c r="B26" s="58" t="s">
        <v>69</v>
      </c>
      <c r="C26" s="39" t="s">
        <v>70</v>
      </c>
      <c r="D26" s="39" t="s">
        <v>93</v>
      </c>
      <c r="E26" s="39" t="s">
        <v>20</v>
      </c>
      <c r="F26" s="39" t="s">
        <v>94</v>
      </c>
      <c r="G26" s="39" t="s">
        <v>95</v>
      </c>
      <c r="H26" s="39" t="s">
        <v>96</v>
      </c>
      <c r="I26" s="38" t="s">
        <v>75</v>
      </c>
      <c r="J26" s="39" t="s">
        <v>87</v>
      </c>
      <c r="K26" s="38" t="s">
        <v>640</v>
      </c>
      <c r="L26" s="38"/>
      <c r="M26" s="38" t="s">
        <v>640</v>
      </c>
      <c r="N26" s="38"/>
      <c r="O26" s="38">
        <v>5</v>
      </c>
      <c r="P26" s="38">
        <v>3</v>
      </c>
      <c r="Q26" s="38" t="str">
        <f t="shared" si="0"/>
        <v>Medium</v>
      </c>
      <c r="R26" s="39"/>
      <c r="S26" s="38" t="str">
        <f>IF(Topic_Catalogue[[#This Row],[Priority (High/Medium/Low)]]="High","Y","")</f>
        <v/>
      </c>
      <c r="T26" s="39"/>
    </row>
    <row r="27" spans="1:20" ht="45" x14ac:dyDescent="0.25">
      <c r="A27" s="57">
        <v>19</v>
      </c>
      <c r="B27" s="58" t="s">
        <v>69</v>
      </c>
      <c r="C27" s="39" t="s">
        <v>70</v>
      </c>
      <c r="D27" s="39" t="s">
        <v>97</v>
      </c>
      <c r="E27" s="39" t="s">
        <v>20</v>
      </c>
      <c r="F27" s="39" t="s">
        <v>98</v>
      </c>
      <c r="G27" s="39" t="s">
        <v>99</v>
      </c>
      <c r="H27" s="39" t="s">
        <v>100</v>
      </c>
      <c r="I27" s="38" t="s">
        <v>75</v>
      </c>
      <c r="J27" s="39" t="s">
        <v>92</v>
      </c>
      <c r="K27" s="38" t="s">
        <v>640</v>
      </c>
      <c r="L27" s="38"/>
      <c r="M27" s="38"/>
      <c r="N27" s="38"/>
      <c r="O27" s="38"/>
      <c r="P27" s="38"/>
      <c r="Q27" s="38" t="str">
        <f t="shared" si="0"/>
        <v/>
      </c>
      <c r="R27" s="39"/>
      <c r="S27" s="38" t="str">
        <f>IF(Topic_Catalogue[[#This Row],[Priority (High/Medium/Low)]]="High","Y","")</f>
        <v/>
      </c>
      <c r="T27" s="39"/>
    </row>
    <row r="28" spans="1:20" ht="45" x14ac:dyDescent="0.25">
      <c r="A28" s="57">
        <v>20</v>
      </c>
      <c r="B28" s="58" t="s">
        <v>69</v>
      </c>
      <c r="C28" s="39" t="s">
        <v>70</v>
      </c>
      <c r="D28" s="39" t="s">
        <v>101</v>
      </c>
      <c r="E28" s="39" t="s">
        <v>20</v>
      </c>
      <c r="F28" s="39" t="s">
        <v>102</v>
      </c>
      <c r="G28" s="39" t="s">
        <v>103</v>
      </c>
      <c r="H28" s="39" t="s">
        <v>104</v>
      </c>
      <c r="I28" s="38" t="s">
        <v>75</v>
      </c>
      <c r="J28" s="39" t="s">
        <v>92</v>
      </c>
      <c r="K28" s="38" t="s">
        <v>640</v>
      </c>
      <c r="L28" s="38"/>
      <c r="M28" s="38"/>
      <c r="N28" s="38"/>
      <c r="O28" s="38"/>
      <c r="P28" s="38"/>
      <c r="Q28" s="38" t="str">
        <f t="shared" si="0"/>
        <v/>
      </c>
      <c r="R28" s="39"/>
      <c r="S28" s="38" t="str">
        <f>IF(Topic_Catalogue[[#This Row],[Priority (High/Medium/Low)]]="High","Y","")</f>
        <v/>
      </c>
      <c r="T28" s="39"/>
    </row>
    <row r="29" spans="1:20" ht="45" x14ac:dyDescent="0.25">
      <c r="A29" s="57">
        <v>21</v>
      </c>
      <c r="B29" s="58" t="s">
        <v>69</v>
      </c>
      <c r="C29" s="39" t="s">
        <v>105</v>
      </c>
      <c r="D29" s="39" t="s">
        <v>106</v>
      </c>
      <c r="E29" s="39" t="s">
        <v>20</v>
      </c>
      <c r="F29" s="39" t="s">
        <v>107</v>
      </c>
      <c r="G29" s="39" t="s">
        <v>108</v>
      </c>
      <c r="H29" s="39" t="s">
        <v>109</v>
      </c>
      <c r="I29" s="38" t="s">
        <v>75</v>
      </c>
      <c r="J29" s="39" t="s">
        <v>92</v>
      </c>
      <c r="K29" s="38" t="s">
        <v>640</v>
      </c>
      <c r="L29" s="38"/>
      <c r="M29" s="38"/>
      <c r="N29" s="38"/>
      <c r="O29" s="38"/>
      <c r="P29" s="38"/>
      <c r="Q29" s="38" t="str">
        <f t="shared" si="0"/>
        <v/>
      </c>
      <c r="R29" s="39"/>
      <c r="S29" s="38" t="str">
        <f>IF(Topic_Catalogue[[#This Row],[Priority (High/Medium/Low)]]="High","Y","")</f>
        <v/>
      </c>
      <c r="T29" s="39"/>
    </row>
    <row r="30" spans="1:20" ht="45" x14ac:dyDescent="0.25">
      <c r="A30" s="57">
        <v>22</v>
      </c>
      <c r="B30" s="58" t="s">
        <v>69</v>
      </c>
      <c r="C30" s="39" t="s">
        <v>110</v>
      </c>
      <c r="D30" s="39" t="s">
        <v>111</v>
      </c>
      <c r="E30" s="39" t="s">
        <v>20</v>
      </c>
      <c r="F30" s="39" t="s">
        <v>111</v>
      </c>
      <c r="G30" s="39" t="s">
        <v>112</v>
      </c>
      <c r="H30" s="39" t="s">
        <v>113</v>
      </c>
      <c r="I30" s="38" t="s">
        <v>75</v>
      </c>
      <c r="J30" s="39" t="s">
        <v>92</v>
      </c>
      <c r="K30" s="38" t="s">
        <v>640</v>
      </c>
      <c r="L30" s="38"/>
      <c r="M30" s="38"/>
      <c r="N30" s="38"/>
      <c r="O30" s="38"/>
      <c r="P30" s="38"/>
      <c r="Q30" s="38" t="str">
        <f t="shared" si="0"/>
        <v/>
      </c>
      <c r="R30" s="39"/>
      <c r="S30" s="38" t="str">
        <f>IF(Topic_Catalogue[[#This Row],[Priority (High/Medium/Low)]]="High","Y","")</f>
        <v/>
      </c>
      <c r="T30" s="39"/>
    </row>
    <row r="31" spans="1:20" ht="45" x14ac:dyDescent="0.25">
      <c r="A31" s="57">
        <v>23</v>
      </c>
      <c r="B31" s="58" t="s">
        <v>69</v>
      </c>
      <c r="C31" s="39" t="s">
        <v>110</v>
      </c>
      <c r="D31" s="39" t="s">
        <v>114</v>
      </c>
      <c r="E31" s="39" t="s">
        <v>20</v>
      </c>
      <c r="F31" s="39" t="s">
        <v>115</v>
      </c>
      <c r="G31" s="39" t="s">
        <v>116</v>
      </c>
      <c r="H31" s="39" t="s">
        <v>117</v>
      </c>
      <c r="I31" s="38" t="s">
        <v>75</v>
      </c>
      <c r="J31" s="39" t="s">
        <v>92</v>
      </c>
      <c r="K31" s="38" t="s">
        <v>640</v>
      </c>
      <c r="L31" s="38"/>
      <c r="M31" s="38"/>
      <c r="N31" s="38"/>
      <c r="O31" s="38"/>
      <c r="P31" s="38"/>
      <c r="Q31" s="38" t="str">
        <f t="shared" si="0"/>
        <v/>
      </c>
      <c r="R31" s="39"/>
      <c r="S31" s="38" t="str">
        <f>IF(Topic_Catalogue[[#This Row],[Priority (High/Medium/Low)]]="High","Y","")</f>
        <v/>
      </c>
      <c r="T31" s="39"/>
    </row>
    <row r="32" spans="1:20" ht="45" x14ac:dyDescent="0.25">
      <c r="A32" s="57">
        <v>24</v>
      </c>
      <c r="B32" s="58" t="s">
        <v>69</v>
      </c>
      <c r="C32" s="39" t="s">
        <v>110</v>
      </c>
      <c r="D32" s="39" t="s">
        <v>118</v>
      </c>
      <c r="E32" s="39" t="s">
        <v>20</v>
      </c>
      <c r="F32" s="39" t="s">
        <v>119</v>
      </c>
      <c r="G32" s="39" t="s">
        <v>120</v>
      </c>
      <c r="H32" s="39" t="s">
        <v>121</v>
      </c>
      <c r="I32" s="38" t="s">
        <v>75</v>
      </c>
      <c r="J32" s="39" t="s">
        <v>92</v>
      </c>
      <c r="K32" s="38" t="s">
        <v>640</v>
      </c>
      <c r="L32" s="38"/>
      <c r="M32" s="38"/>
      <c r="N32" s="38"/>
      <c r="O32" s="38"/>
      <c r="P32" s="38"/>
      <c r="Q32" s="38" t="str">
        <f t="shared" si="0"/>
        <v/>
      </c>
      <c r="R32" s="39"/>
      <c r="S32" s="38" t="str">
        <f>IF(Topic_Catalogue[[#This Row],[Priority (High/Medium/Low)]]="High","Y","")</f>
        <v/>
      </c>
      <c r="T32" s="39"/>
    </row>
    <row r="33" spans="1:20" ht="45" x14ac:dyDescent="0.25">
      <c r="A33" s="57">
        <v>25</v>
      </c>
      <c r="B33" s="58" t="s">
        <v>69</v>
      </c>
      <c r="C33" s="39" t="s">
        <v>110</v>
      </c>
      <c r="D33" s="39" t="s">
        <v>122</v>
      </c>
      <c r="E33" s="39" t="s">
        <v>20</v>
      </c>
      <c r="F33" s="39" t="s">
        <v>123</v>
      </c>
      <c r="G33" s="39" t="s">
        <v>124</v>
      </c>
      <c r="H33" s="39" t="s">
        <v>125</v>
      </c>
      <c r="I33" s="38" t="s">
        <v>75</v>
      </c>
      <c r="J33" s="39" t="s">
        <v>92</v>
      </c>
      <c r="K33" s="38" t="s">
        <v>640</v>
      </c>
      <c r="L33" s="38"/>
      <c r="M33" s="38"/>
      <c r="N33" s="38"/>
      <c r="O33" s="38"/>
      <c r="P33" s="38"/>
      <c r="Q33" s="38" t="str">
        <f t="shared" si="0"/>
        <v/>
      </c>
      <c r="R33" s="39"/>
      <c r="S33" s="38" t="str">
        <f>IF(Topic_Catalogue[[#This Row],[Priority (High/Medium/Low)]]="High","Y","")</f>
        <v/>
      </c>
      <c r="T33" s="39"/>
    </row>
    <row r="34" spans="1:20" ht="60" x14ac:dyDescent="0.25">
      <c r="A34" s="57">
        <v>26</v>
      </c>
      <c r="B34" s="58" t="s">
        <v>69</v>
      </c>
      <c r="C34" s="39" t="s">
        <v>126</v>
      </c>
      <c r="D34" s="39" t="s">
        <v>127</v>
      </c>
      <c r="E34" s="39" t="s">
        <v>20</v>
      </c>
      <c r="F34" s="39" t="s">
        <v>128</v>
      </c>
      <c r="G34" s="39" t="s">
        <v>129</v>
      </c>
      <c r="H34" s="39" t="s">
        <v>130</v>
      </c>
      <c r="I34" s="38" t="s">
        <v>75</v>
      </c>
      <c r="J34" s="39" t="s">
        <v>92</v>
      </c>
      <c r="K34" s="38" t="s">
        <v>640</v>
      </c>
      <c r="L34" s="38"/>
      <c r="M34" s="38"/>
      <c r="N34" s="38"/>
      <c r="O34" s="38"/>
      <c r="P34" s="38"/>
      <c r="Q34" s="38" t="str">
        <f t="shared" si="0"/>
        <v/>
      </c>
      <c r="R34" s="39"/>
      <c r="S34" s="38" t="str">
        <f>IF(Topic_Catalogue[[#This Row],[Priority (High/Medium/Low)]]="High","Y","")</f>
        <v/>
      </c>
      <c r="T34" s="39"/>
    </row>
    <row r="35" spans="1:20" ht="45" x14ac:dyDescent="0.25">
      <c r="A35" s="57">
        <v>27</v>
      </c>
      <c r="B35" s="58" t="s">
        <v>69</v>
      </c>
      <c r="C35" s="39" t="s">
        <v>126</v>
      </c>
      <c r="D35" s="39" t="s">
        <v>131</v>
      </c>
      <c r="E35" s="39" t="s">
        <v>46</v>
      </c>
      <c r="F35" s="39" t="s">
        <v>132</v>
      </c>
      <c r="G35" s="39" t="s">
        <v>133</v>
      </c>
      <c r="H35" s="39" t="s">
        <v>134</v>
      </c>
      <c r="I35" s="38" t="s">
        <v>75</v>
      </c>
      <c r="J35" s="39" t="s">
        <v>92</v>
      </c>
      <c r="K35" s="38" t="s">
        <v>640</v>
      </c>
      <c r="L35" s="38"/>
      <c r="M35" s="38"/>
      <c r="N35" s="38"/>
      <c r="O35" s="38"/>
      <c r="P35" s="38"/>
      <c r="Q35" s="38" t="str">
        <f t="shared" si="0"/>
        <v/>
      </c>
      <c r="R35" s="39"/>
      <c r="S35" s="38" t="str">
        <f>IF(Topic_Catalogue[[#This Row],[Priority (High/Medium/Low)]]="High","Y","")</f>
        <v/>
      </c>
      <c r="T35" s="39"/>
    </row>
    <row r="36" spans="1:20" ht="60" x14ac:dyDescent="0.25">
      <c r="A36" s="57">
        <v>28</v>
      </c>
      <c r="B36" s="58" t="s">
        <v>135</v>
      </c>
      <c r="C36" s="39" t="s">
        <v>136</v>
      </c>
      <c r="D36" s="39" t="s">
        <v>137</v>
      </c>
      <c r="E36" s="39" t="s">
        <v>20</v>
      </c>
      <c r="F36" s="39" t="s">
        <v>138</v>
      </c>
      <c r="G36" s="39" t="s">
        <v>139</v>
      </c>
      <c r="H36" s="39" t="s">
        <v>140</v>
      </c>
      <c r="I36" s="38" t="s">
        <v>17</v>
      </c>
      <c r="J36" s="39" t="s">
        <v>141</v>
      </c>
      <c r="K36" s="38" t="s">
        <v>640</v>
      </c>
      <c r="L36" s="38"/>
      <c r="M36" s="38"/>
      <c r="N36" s="38"/>
      <c r="O36" s="38"/>
      <c r="P36" s="38"/>
      <c r="Q36" s="38" t="str">
        <f t="shared" si="0"/>
        <v/>
      </c>
      <c r="R36" s="39"/>
      <c r="S36" s="38" t="str">
        <f>IF(Topic_Catalogue[[#This Row],[Priority (High/Medium/Low)]]="High","Y","")</f>
        <v/>
      </c>
      <c r="T36" s="39"/>
    </row>
    <row r="37" spans="1:20" ht="60" x14ac:dyDescent="0.25">
      <c r="A37" s="57">
        <v>29</v>
      </c>
      <c r="B37" s="58" t="s">
        <v>135</v>
      </c>
      <c r="C37" s="39" t="s">
        <v>136</v>
      </c>
      <c r="D37" s="39" t="s">
        <v>136</v>
      </c>
      <c r="E37" s="39" t="s">
        <v>46</v>
      </c>
      <c r="F37" s="39" t="s">
        <v>142</v>
      </c>
      <c r="G37" s="39" t="s">
        <v>143</v>
      </c>
      <c r="H37" s="39" t="s">
        <v>144</v>
      </c>
      <c r="I37" s="38" t="s">
        <v>145</v>
      </c>
      <c r="J37" s="39" t="s">
        <v>146</v>
      </c>
      <c r="K37" s="38" t="s">
        <v>640</v>
      </c>
      <c r="L37" s="38"/>
      <c r="M37" s="38"/>
      <c r="N37" s="38"/>
      <c r="O37" s="38"/>
      <c r="P37" s="38"/>
      <c r="Q37" s="38" t="str">
        <f t="shared" si="0"/>
        <v/>
      </c>
      <c r="R37" s="39"/>
      <c r="S37" s="38" t="str">
        <f>IF(Topic_Catalogue[[#This Row],[Priority (High/Medium/Low)]]="High","Y","")</f>
        <v/>
      </c>
      <c r="T37" s="39"/>
    </row>
    <row r="38" spans="1:20" ht="60" x14ac:dyDescent="0.25">
      <c r="A38" s="57">
        <v>30</v>
      </c>
      <c r="B38" s="39" t="s">
        <v>135</v>
      </c>
      <c r="C38" s="39" t="s">
        <v>136</v>
      </c>
      <c r="D38" s="39" t="s">
        <v>147</v>
      </c>
      <c r="E38" s="39" t="s">
        <v>46</v>
      </c>
      <c r="F38" s="39" t="s">
        <v>148</v>
      </c>
      <c r="G38" s="39" t="s">
        <v>149</v>
      </c>
      <c r="H38" s="39" t="s">
        <v>150</v>
      </c>
      <c r="I38" s="38" t="s">
        <v>145</v>
      </c>
      <c r="J38" s="39" t="s">
        <v>151</v>
      </c>
      <c r="K38" s="38" t="s">
        <v>640</v>
      </c>
      <c r="L38" s="38"/>
      <c r="M38" s="38"/>
      <c r="N38" s="38"/>
      <c r="O38" s="38"/>
      <c r="P38" s="38"/>
      <c r="Q38" s="38" t="str">
        <f t="shared" si="0"/>
        <v/>
      </c>
      <c r="R38" s="39"/>
      <c r="S38" s="38" t="str">
        <f>IF(Topic_Catalogue[[#This Row],[Priority (High/Medium/Low)]]="High","Y","")</f>
        <v/>
      </c>
      <c r="T38" s="39"/>
    </row>
    <row r="39" spans="1:20" ht="75" x14ac:dyDescent="0.25">
      <c r="A39" s="57">
        <v>31</v>
      </c>
      <c r="B39" s="39" t="s">
        <v>135</v>
      </c>
      <c r="C39" s="39" t="s">
        <v>136</v>
      </c>
      <c r="D39" s="39" t="s">
        <v>152</v>
      </c>
      <c r="E39" s="39" t="s">
        <v>46</v>
      </c>
      <c r="F39" s="39" t="s">
        <v>153</v>
      </c>
      <c r="G39" s="39" t="s">
        <v>154</v>
      </c>
      <c r="H39" s="39" t="s">
        <v>155</v>
      </c>
      <c r="I39" s="38" t="s">
        <v>145</v>
      </c>
      <c r="J39" s="39" t="s">
        <v>151</v>
      </c>
      <c r="K39" s="38" t="s">
        <v>640</v>
      </c>
      <c r="L39" s="38"/>
      <c r="M39" s="38"/>
      <c r="N39" s="38"/>
      <c r="O39" s="38"/>
      <c r="P39" s="38"/>
      <c r="Q39" s="38" t="str">
        <f t="shared" si="0"/>
        <v/>
      </c>
      <c r="R39" s="39"/>
      <c r="S39" s="38" t="str">
        <f>IF(Topic_Catalogue[[#This Row],[Priority (High/Medium/Low)]]="High","Y","")</f>
        <v/>
      </c>
      <c r="T39" s="39"/>
    </row>
    <row r="40" spans="1:20" ht="60" x14ac:dyDescent="0.25">
      <c r="A40" s="57">
        <v>32</v>
      </c>
      <c r="B40" s="39" t="s">
        <v>135</v>
      </c>
      <c r="C40" s="39" t="s">
        <v>136</v>
      </c>
      <c r="D40" s="39" t="s">
        <v>156</v>
      </c>
      <c r="E40" s="39" t="s">
        <v>46</v>
      </c>
      <c r="F40" s="39" t="s">
        <v>157</v>
      </c>
      <c r="G40" s="39" t="s">
        <v>158</v>
      </c>
      <c r="H40" s="39" t="s">
        <v>159</v>
      </c>
      <c r="I40" s="38" t="s">
        <v>145</v>
      </c>
      <c r="J40" s="39" t="s">
        <v>151</v>
      </c>
      <c r="K40" s="38" t="s">
        <v>640</v>
      </c>
      <c r="L40" s="38"/>
      <c r="M40" s="38"/>
      <c r="N40" s="38"/>
      <c r="O40" s="38"/>
      <c r="P40" s="38"/>
      <c r="Q40" s="38" t="str">
        <f t="shared" si="0"/>
        <v/>
      </c>
      <c r="R40" s="39"/>
      <c r="S40" s="38" t="str">
        <f>IF(Topic_Catalogue[[#This Row],[Priority (High/Medium/Low)]]="High","Y","")</f>
        <v/>
      </c>
      <c r="T40" s="39"/>
    </row>
    <row r="41" spans="1:20" ht="60" x14ac:dyDescent="0.25">
      <c r="A41" s="57">
        <v>33</v>
      </c>
      <c r="B41" s="58" t="s">
        <v>135</v>
      </c>
      <c r="C41" s="39" t="s">
        <v>136</v>
      </c>
      <c r="D41" s="39" t="s">
        <v>160</v>
      </c>
      <c r="E41" s="39" t="s">
        <v>46</v>
      </c>
      <c r="F41" s="39" t="s">
        <v>161</v>
      </c>
      <c r="G41" s="39" t="s">
        <v>162</v>
      </c>
      <c r="H41" s="39" t="s">
        <v>163</v>
      </c>
      <c r="I41" s="38" t="s">
        <v>145</v>
      </c>
      <c r="J41" s="39" t="s">
        <v>164</v>
      </c>
      <c r="K41" s="38"/>
      <c r="L41" s="38"/>
      <c r="M41" s="38"/>
      <c r="N41" s="38"/>
      <c r="O41" s="38"/>
      <c r="P41" s="38"/>
      <c r="Q41" s="38" t="str">
        <f t="shared" ref="Q41:Q72" si="1">IF(COUNT($O41:$P41)&lt;$W$6,"",IF(MIN($O41,$P41)&gt;=$W$5,"High",IF(MIN($O41,$P41)&gt;=$W$6,"Medium","Low")))</f>
        <v/>
      </c>
      <c r="R41" s="39"/>
      <c r="S41" s="38" t="str">
        <f>IF(Topic_Catalogue[[#This Row],[Priority (High/Medium/Low)]]="High","Y","")</f>
        <v/>
      </c>
      <c r="T41" s="39"/>
    </row>
    <row r="42" spans="1:20" ht="60" x14ac:dyDescent="0.25">
      <c r="A42" s="57">
        <v>34</v>
      </c>
      <c r="B42" s="58" t="s">
        <v>135</v>
      </c>
      <c r="C42" s="39" t="s">
        <v>136</v>
      </c>
      <c r="D42" s="39" t="s">
        <v>165</v>
      </c>
      <c r="E42" s="39" t="s">
        <v>46</v>
      </c>
      <c r="F42" s="39" t="s">
        <v>166</v>
      </c>
      <c r="G42" s="39" t="s">
        <v>167</v>
      </c>
      <c r="H42" s="39" t="s">
        <v>168</v>
      </c>
      <c r="I42" s="38" t="s">
        <v>145</v>
      </c>
      <c r="J42" s="39" t="s">
        <v>146</v>
      </c>
      <c r="K42" s="38"/>
      <c r="L42" s="38"/>
      <c r="M42" s="38"/>
      <c r="N42" s="38"/>
      <c r="O42" s="38"/>
      <c r="P42" s="38"/>
      <c r="Q42" s="38" t="str">
        <f t="shared" si="1"/>
        <v/>
      </c>
      <c r="R42" s="39"/>
      <c r="S42" s="38" t="str">
        <f>IF(Topic_Catalogue[[#This Row],[Priority (High/Medium/Low)]]="High","Y","")</f>
        <v/>
      </c>
      <c r="T42" s="39"/>
    </row>
    <row r="43" spans="1:20" ht="60" x14ac:dyDescent="0.25">
      <c r="A43" s="57">
        <v>35</v>
      </c>
      <c r="B43" s="58" t="s">
        <v>135</v>
      </c>
      <c r="C43" s="39" t="s">
        <v>136</v>
      </c>
      <c r="D43" s="39" t="s">
        <v>169</v>
      </c>
      <c r="E43" s="39" t="s">
        <v>46</v>
      </c>
      <c r="F43" s="39" t="s">
        <v>170</v>
      </c>
      <c r="G43" s="39" t="s">
        <v>171</v>
      </c>
      <c r="H43" s="39" t="s">
        <v>140</v>
      </c>
      <c r="I43" s="38" t="s">
        <v>145</v>
      </c>
      <c r="J43" s="39" t="s">
        <v>146</v>
      </c>
      <c r="K43" s="38"/>
      <c r="L43" s="38"/>
      <c r="M43" s="38"/>
      <c r="N43" s="38"/>
      <c r="O43" s="38"/>
      <c r="P43" s="38"/>
      <c r="Q43" s="38" t="str">
        <f t="shared" si="1"/>
        <v/>
      </c>
      <c r="R43" s="39"/>
      <c r="S43" s="38" t="str">
        <f>IF(Topic_Catalogue[[#This Row],[Priority (High/Medium/Low)]]="High","Y","")</f>
        <v/>
      </c>
      <c r="T43" s="39"/>
    </row>
    <row r="44" spans="1:20" ht="60" x14ac:dyDescent="0.25">
      <c r="A44" s="57">
        <v>36</v>
      </c>
      <c r="B44" s="39" t="s">
        <v>135</v>
      </c>
      <c r="C44" s="39" t="s">
        <v>136</v>
      </c>
      <c r="D44" s="39" t="s">
        <v>172</v>
      </c>
      <c r="E44" s="39" t="s">
        <v>46</v>
      </c>
      <c r="F44" s="39" t="s">
        <v>173</v>
      </c>
      <c r="G44" s="39" t="s">
        <v>174</v>
      </c>
      <c r="H44" s="39" t="s">
        <v>175</v>
      </c>
      <c r="I44" s="38" t="s">
        <v>145</v>
      </c>
      <c r="J44" s="39" t="s">
        <v>146</v>
      </c>
      <c r="K44" s="38"/>
      <c r="L44" s="38"/>
      <c r="M44" s="38"/>
      <c r="N44" s="38"/>
      <c r="O44" s="38"/>
      <c r="P44" s="38"/>
      <c r="Q44" s="38" t="str">
        <f t="shared" si="1"/>
        <v/>
      </c>
      <c r="R44" s="39"/>
      <c r="S44" s="38" t="str">
        <f>IF(Topic_Catalogue[[#This Row],[Priority (High/Medium/Low)]]="High","Y","")</f>
        <v/>
      </c>
      <c r="T44" s="39"/>
    </row>
    <row r="45" spans="1:20" ht="60" x14ac:dyDescent="0.25">
      <c r="A45" s="57">
        <v>37</v>
      </c>
      <c r="B45" s="39" t="s">
        <v>135</v>
      </c>
      <c r="C45" s="39" t="s">
        <v>136</v>
      </c>
      <c r="D45" s="39" t="s">
        <v>176</v>
      </c>
      <c r="E45" s="39" t="s">
        <v>46</v>
      </c>
      <c r="F45" s="39" t="s">
        <v>177</v>
      </c>
      <c r="G45" s="39" t="s">
        <v>178</v>
      </c>
      <c r="H45" s="39" t="s">
        <v>179</v>
      </c>
      <c r="I45" s="38" t="s">
        <v>17</v>
      </c>
      <c r="J45" s="39" t="s">
        <v>151</v>
      </c>
      <c r="K45" s="38"/>
      <c r="L45" s="38"/>
      <c r="M45" s="38"/>
      <c r="N45" s="38"/>
      <c r="O45" s="38"/>
      <c r="P45" s="38"/>
      <c r="Q45" s="38" t="str">
        <f t="shared" si="1"/>
        <v/>
      </c>
      <c r="R45" s="39"/>
      <c r="S45" s="38" t="str">
        <f>IF(Topic_Catalogue[[#This Row],[Priority (High/Medium/Low)]]="High","Y","")</f>
        <v/>
      </c>
      <c r="T45" s="39"/>
    </row>
    <row r="46" spans="1:20" ht="60" x14ac:dyDescent="0.25">
      <c r="A46" s="57">
        <v>38</v>
      </c>
      <c r="B46" s="39" t="s">
        <v>135</v>
      </c>
      <c r="C46" s="39" t="s">
        <v>136</v>
      </c>
      <c r="D46" s="39" t="s">
        <v>180</v>
      </c>
      <c r="E46" s="39" t="s">
        <v>46</v>
      </c>
      <c r="F46" s="39" t="s">
        <v>181</v>
      </c>
      <c r="G46" s="39" t="s">
        <v>182</v>
      </c>
      <c r="H46" s="39" t="s">
        <v>183</v>
      </c>
      <c r="I46" s="38" t="s">
        <v>145</v>
      </c>
      <c r="J46" s="39" t="s">
        <v>151</v>
      </c>
      <c r="K46" s="38"/>
      <c r="L46" s="38"/>
      <c r="M46" s="38"/>
      <c r="N46" s="38"/>
      <c r="O46" s="38"/>
      <c r="P46" s="38"/>
      <c r="Q46" s="38" t="str">
        <f t="shared" si="1"/>
        <v/>
      </c>
      <c r="R46" s="39"/>
      <c r="S46" s="38" t="str">
        <f>IF(Topic_Catalogue[[#This Row],[Priority (High/Medium/Low)]]="High","Y","")</f>
        <v/>
      </c>
      <c r="T46" s="39"/>
    </row>
    <row r="47" spans="1:20" ht="60" x14ac:dyDescent="0.25">
      <c r="A47" s="57">
        <v>39</v>
      </c>
      <c r="B47" s="58" t="s">
        <v>135</v>
      </c>
      <c r="C47" s="39" t="s">
        <v>184</v>
      </c>
      <c r="D47" s="39" t="s">
        <v>185</v>
      </c>
      <c r="E47" s="39" t="s">
        <v>20</v>
      </c>
      <c r="F47" s="39" t="s">
        <v>186</v>
      </c>
      <c r="G47" s="39" t="s">
        <v>187</v>
      </c>
      <c r="H47" s="39" t="s">
        <v>188</v>
      </c>
      <c r="I47" s="38" t="s">
        <v>145</v>
      </c>
      <c r="J47" s="39" t="s">
        <v>146</v>
      </c>
      <c r="K47" s="38"/>
      <c r="L47" s="38"/>
      <c r="M47" s="38"/>
      <c r="N47" s="38"/>
      <c r="O47" s="38"/>
      <c r="P47" s="38"/>
      <c r="Q47" s="38" t="str">
        <f t="shared" si="1"/>
        <v/>
      </c>
      <c r="R47" s="39"/>
      <c r="S47" s="38" t="str">
        <f>IF(Topic_Catalogue[[#This Row],[Priority (High/Medium/Low)]]="High","Y","")</f>
        <v/>
      </c>
      <c r="T47" s="39"/>
    </row>
    <row r="48" spans="1:20" ht="60" x14ac:dyDescent="0.25">
      <c r="A48" s="57">
        <v>40</v>
      </c>
      <c r="B48" s="58" t="s">
        <v>135</v>
      </c>
      <c r="C48" s="39" t="s">
        <v>184</v>
      </c>
      <c r="D48" s="39" t="s">
        <v>189</v>
      </c>
      <c r="E48" s="39" t="s">
        <v>46</v>
      </c>
      <c r="F48" s="39" t="s">
        <v>190</v>
      </c>
      <c r="G48" s="39" t="s">
        <v>191</v>
      </c>
      <c r="H48" s="39" t="s">
        <v>192</v>
      </c>
      <c r="I48" s="38" t="s">
        <v>145</v>
      </c>
      <c r="J48" s="39" t="s">
        <v>146</v>
      </c>
      <c r="K48" s="38"/>
      <c r="L48" s="38"/>
      <c r="M48" s="38"/>
      <c r="N48" s="38"/>
      <c r="O48" s="38"/>
      <c r="P48" s="38"/>
      <c r="Q48" s="38" t="str">
        <f t="shared" si="1"/>
        <v/>
      </c>
      <c r="R48" s="39"/>
      <c r="S48" s="38" t="str">
        <f>IF(Topic_Catalogue[[#This Row],[Priority (High/Medium/Low)]]="High","Y","")</f>
        <v/>
      </c>
      <c r="T48" s="39"/>
    </row>
    <row r="49" spans="1:20" ht="75" x14ac:dyDescent="0.25">
      <c r="A49" s="57">
        <v>41</v>
      </c>
      <c r="B49" s="39" t="s">
        <v>135</v>
      </c>
      <c r="C49" s="39" t="s">
        <v>184</v>
      </c>
      <c r="D49" s="39" t="s">
        <v>193</v>
      </c>
      <c r="E49" s="39" t="s">
        <v>78</v>
      </c>
      <c r="F49" s="39" t="s">
        <v>194</v>
      </c>
      <c r="G49" s="39" t="s">
        <v>195</v>
      </c>
      <c r="H49" s="39" t="s">
        <v>196</v>
      </c>
      <c r="I49" s="38" t="s">
        <v>145</v>
      </c>
      <c r="J49" s="39" t="s">
        <v>164</v>
      </c>
      <c r="K49" s="38"/>
      <c r="L49" s="38"/>
      <c r="M49" s="38"/>
      <c r="N49" s="38"/>
      <c r="O49" s="38"/>
      <c r="P49" s="38"/>
      <c r="Q49" s="38" t="str">
        <f t="shared" si="1"/>
        <v/>
      </c>
      <c r="R49" s="39"/>
      <c r="S49" s="38" t="str">
        <f>IF(Topic_Catalogue[[#This Row],[Priority (High/Medium/Low)]]="High","Y","")</f>
        <v/>
      </c>
      <c r="T49" s="39"/>
    </row>
    <row r="50" spans="1:20" ht="60" x14ac:dyDescent="0.25">
      <c r="A50" s="57">
        <v>42</v>
      </c>
      <c r="B50" s="58" t="s">
        <v>135</v>
      </c>
      <c r="C50" s="39" t="s">
        <v>184</v>
      </c>
      <c r="D50" s="39" t="s">
        <v>184</v>
      </c>
      <c r="E50" s="39" t="s">
        <v>20</v>
      </c>
      <c r="F50" s="39" t="s">
        <v>197</v>
      </c>
      <c r="G50" s="39" t="s">
        <v>198</v>
      </c>
      <c r="H50" s="39" t="s">
        <v>140</v>
      </c>
      <c r="I50" s="38" t="s">
        <v>145</v>
      </c>
      <c r="J50" s="39" t="s">
        <v>146</v>
      </c>
      <c r="K50" s="38"/>
      <c r="L50" s="38"/>
      <c r="M50" s="38"/>
      <c r="N50" s="38"/>
      <c r="O50" s="38"/>
      <c r="P50" s="38"/>
      <c r="Q50" s="38" t="str">
        <f t="shared" si="1"/>
        <v/>
      </c>
      <c r="R50" s="39"/>
      <c r="S50" s="38" t="str">
        <f>IF(Topic_Catalogue[[#This Row],[Priority (High/Medium/Low)]]="High","Y","")</f>
        <v/>
      </c>
      <c r="T50" s="39"/>
    </row>
    <row r="51" spans="1:20" ht="60" x14ac:dyDescent="0.25">
      <c r="A51" s="57">
        <v>43</v>
      </c>
      <c r="B51" s="58" t="s">
        <v>135</v>
      </c>
      <c r="C51" s="39" t="s">
        <v>184</v>
      </c>
      <c r="D51" s="39" t="s">
        <v>199</v>
      </c>
      <c r="E51" s="39" t="s">
        <v>46</v>
      </c>
      <c r="F51" s="39" t="s">
        <v>200</v>
      </c>
      <c r="G51" s="39" t="s">
        <v>201</v>
      </c>
      <c r="H51" s="39" t="s">
        <v>202</v>
      </c>
      <c r="I51" s="38" t="s">
        <v>145</v>
      </c>
      <c r="J51" s="39" t="s">
        <v>146</v>
      </c>
      <c r="K51" s="38"/>
      <c r="L51" s="38"/>
      <c r="M51" s="38"/>
      <c r="N51" s="38"/>
      <c r="O51" s="38"/>
      <c r="P51" s="38"/>
      <c r="Q51" s="38" t="str">
        <f t="shared" si="1"/>
        <v/>
      </c>
      <c r="R51" s="39"/>
      <c r="S51" s="38" t="str">
        <f>IF(Topic_Catalogue[[#This Row],[Priority (High/Medium/Low)]]="High","Y","")</f>
        <v/>
      </c>
      <c r="T51" s="39"/>
    </row>
    <row r="52" spans="1:20" ht="45" x14ac:dyDescent="0.25">
      <c r="A52" s="57">
        <v>44</v>
      </c>
      <c r="B52" s="58" t="s">
        <v>135</v>
      </c>
      <c r="C52" s="39" t="s">
        <v>184</v>
      </c>
      <c r="D52" s="39" t="s">
        <v>203</v>
      </c>
      <c r="E52" s="39" t="s">
        <v>46</v>
      </c>
      <c r="F52" s="39" t="s">
        <v>204</v>
      </c>
      <c r="G52" s="39" t="s">
        <v>205</v>
      </c>
      <c r="H52" s="39" t="s">
        <v>206</v>
      </c>
      <c r="I52" s="38" t="s">
        <v>145</v>
      </c>
      <c r="J52" s="39" t="s">
        <v>164</v>
      </c>
      <c r="K52" s="38"/>
      <c r="L52" s="38"/>
      <c r="M52" s="38"/>
      <c r="N52" s="38"/>
      <c r="O52" s="38"/>
      <c r="P52" s="38"/>
      <c r="Q52" s="38" t="str">
        <f t="shared" si="1"/>
        <v/>
      </c>
      <c r="R52" s="39"/>
      <c r="S52" s="38" t="str">
        <f>IF(Topic_Catalogue[[#This Row],[Priority (High/Medium/Low)]]="High","Y","")</f>
        <v/>
      </c>
      <c r="T52" s="39"/>
    </row>
    <row r="53" spans="1:20" ht="60" x14ac:dyDescent="0.25">
      <c r="A53" s="57">
        <v>45</v>
      </c>
      <c r="B53" s="58" t="s">
        <v>135</v>
      </c>
      <c r="C53" s="39" t="s">
        <v>184</v>
      </c>
      <c r="D53" s="39" t="s">
        <v>207</v>
      </c>
      <c r="E53" s="39" t="s">
        <v>46</v>
      </c>
      <c r="F53" s="39" t="s">
        <v>208</v>
      </c>
      <c r="G53" s="39" t="s">
        <v>209</v>
      </c>
      <c r="H53" s="39" t="s">
        <v>210</v>
      </c>
      <c r="I53" s="38" t="s">
        <v>145</v>
      </c>
      <c r="J53" s="39" t="s">
        <v>146</v>
      </c>
      <c r="K53" s="38"/>
      <c r="L53" s="38"/>
      <c r="M53" s="38"/>
      <c r="N53" s="38"/>
      <c r="O53" s="38"/>
      <c r="P53" s="38"/>
      <c r="Q53" s="38" t="str">
        <f t="shared" si="1"/>
        <v/>
      </c>
      <c r="R53" s="39"/>
      <c r="S53" s="38" t="str">
        <f>IF(Topic_Catalogue[[#This Row],[Priority (High/Medium/Low)]]="High","Y","")</f>
        <v/>
      </c>
      <c r="T53" s="39"/>
    </row>
    <row r="54" spans="1:20" ht="45" x14ac:dyDescent="0.25">
      <c r="A54" s="57">
        <v>46</v>
      </c>
      <c r="B54" s="58" t="s">
        <v>135</v>
      </c>
      <c r="C54" s="39" t="s">
        <v>184</v>
      </c>
      <c r="D54" s="39" t="s">
        <v>211</v>
      </c>
      <c r="E54" s="39" t="s">
        <v>46</v>
      </c>
      <c r="F54" s="39" t="s">
        <v>212</v>
      </c>
      <c r="G54" s="39" t="s">
        <v>213</v>
      </c>
      <c r="H54" s="39" t="s">
        <v>214</v>
      </c>
      <c r="I54" s="38" t="s">
        <v>145</v>
      </c>
      <c r="J54" s="39" t="s">
        <v>146</v>
      </c>
      <c r="K54" s="38"/>
      <c r="L54" s="38"/>
      <c r="M54" s="38"/>
      <c r="N54" s="38"/>
      <c r="O54" s="38"/>
      <c r="P54" s="38"/>
      <c r="Q54" s="38" t="str">
        <f t="shared" si="1"/>
        <v/>
      </c>
      <c r="R54" s="39"/>
      <c r="S54" s="38" t="str">
        <f>IF(Topic_Catalogue[[#This Row],[Priority (High/Medium/Low)]]="High","Y","")</f>
        <v/>
      </c>
      <c r="T54" s="39"/>
    </row>
    <row r="55" spans="1:20" ht="60" x14ac:dyDescent="0.25">
      <c r="A55" s="57">
        <v>47</v>
      </c>
      <c r="B55" s="58" t="s">
        <v>135</v>
      </c>
      <c r="C55" s="39" t="s">
        <v>184</v>
      </c>
      <c r="D55" s="39" t="s">
        <v>211</v>
      </c>
      <c r="E55" s="39" t="s">
        <v>46</v>
      </c>
      <c r="F55" s="39" t="s">
        <v>215</v>
      </c>
      <c r="G55" s="39" t="s">
        <v>216</v>
      </c>
      <c r="H55" s="39" t="s">
        <v>217</v>
      </c>
      <c r="I55" s="38" t="s">
        <v>145</v>
      </c>
      <c r="J55" s="39" t="s">
        <v>146</v>
      </c>
      <c r="K55" s="38"/>
      <c r="L55" s="38"/>
      <c r="M55" s="38"/>
      <c r="N55" s="38"/>
      <c r="O55" s="38"/>
      <c r="P55" s="38"/>
      <c r="Q55" s="38" t="str">
        <f t="shared" si="1"/>
        <v/>
      </c>
      <c r="R55" s="39"/>
      <c r="S55" s="38" t="str">
        <f>IF(Topic_Catalogue[[#This Row],[Priority (High/Medium/Low)]]="High","Y","")</f>
        <v/>
      </c>
      <c r="T55" s="39"/>
    </row>
    <row r="56" spans="1:20" ht="45" x14ac:dyDescent="0.25">
      <c r="A56" s="57">
        <v>48</v>
      </c>
      <c r="B56" s="58" t="s">
        <v>135</v>
      </c>
      <c r="C56" s="39" t="s">
        <v>184</v>
      </c>
      <c r="D56" s="39" t="s">
        <v>218</v>
      </c>
      <c r="E56" s="39" t="s">
        <v>46</v>
      </c>
      <c r="F56" s="39" t="s">
        <v>219</v>
      </c>
      <c r="G56" s="39" t="s">
        <v>220</v>
      </c>
      <c r="H56" s="39" t="s">
        <v>221</v>
      </c>
      <c r="I56" s="38" t="s">
        <v>145</v>
      </c>
      <c r="J56" s="39" t="s">
        <v>146</v>
      </c>
      <c r="K56" s="38"/>
      <c r="L56" s="38"/>
      <c r="M56" s="38"/>
      <c r="N56" s="38"/>
      <c r="O56" s="38"/>
      <c r="P56" s="38"/>
      <c r="Q56" s="38" t="str">
        <f t="shared" si="1"/>
        <v/>
      </c>
      <c r="R56" s="39"/>
      <c r="S56" s="38" t="str">
        <f>IF(Topic_Catalogue[[#This Row],[Priority (High/Medium/Low)]]="High","Y","")</f>
        <v/>
      </c>
      <c r="T56" s="39"/>
    </row>
    <row r="57" spans="1:20" ht="60" x14ac:dyDescent="0.25">
      <c r="A57" s="57">
        <v>49</v>
      </c>
      <c r="B57" s="39" t="s">
        <v>135</v>
      </c>
      <c r="C57" s="39" t="s">
        <v>222</v>
      </c>
      <c r="D57" s="39" t="s">
        <v>223</v>
      </c>
      <c r="E57" s="39" t="s">
        <v>46</v>
      </c>
      <c r="F57" s="39" t="s">
        <v>224</v>
      </c>
      <c r="G57" s="39" t="s">
        <v>225</v>
      </c>
      <c r="H57" s="39" t="s">
        <v>226</v>
      </c>
      <c r="I57" s="38" t="s">
        <v>145</v>
      </c>
      <c r="J57" s="39" t="s">
        <v>227</v>
      </c>
      <c r="K57" s="38"/>
      <c r="L57" s="38"/>
      <c r="M57" s="38"/>
      <c r="N57" s="38"/>
      <c r="O57" s="38"/>
      <c r="P57" s="38"/>
      <c r="Q57" s="38" t="str">
        <f t="shared" si="1"/>
        <v/>
      </c>
      <c r="R57" s="39"/>
      <c r="S57" s="38" t="str">
        <f>IF(Topic_Catalogue[[#This Row],[Priority (High/Medium/Low)]]="High","Y","")</f>
        <v/>
      </c>
      <c r="T57" s="39"/>
    </row>
    <row r="58" spans="1:20" ht="45" x14ac:dyDescent="0.25">
      <c r="A58" s="57">
        <v>50</v>
      </c>
      <c r="B58" s="58" t="s">
        <v>135</v>
      </c>
      <c r="C58" s="39" t="s">
        <v>222</v>
      </c>
      <c r="D58" s="39" t="s">
        <v>228</v>
      </c>
      <c r="E58" s="39" t="s">
        <v>46</v>
      </c>
      <c r="F58" s="39" t="s">
        <v>229</v>
      </c>
      <c r="G58" s="39" t="s">
        <v>230</v>
      </c>
      <c r="H58" s="39" t="s">
        <v>231</v>
      </c>
      <c r="I58" s="38" t="s">
        <v>145</v>
      </c>
      <c r="J58" s="39" t="s">
        <v>146</v>
      </c>
      <c r="K58" s="38"/>
      <c r="L58" s="38"/>
      <c r="M58" s="38"/>
      <c r="N58" s="38"/>
      <c r="O58" s="38"/>
      <c r="P58" s="38"/>
      <c r="Q58" s="38" t="str">
        <f t="shared" si="1"/>
        <v/>
      </c>
      <c r="R58" s="39"/>
      <c r="S58" s="38" t="str">
        <f>IF(Topic_Catalogue[[#This Row],[Priority (High/Medium/Low)]]="High","Y","")</f>
        <v/>
      </c>
      <c r="T58" s="39"/>
    </row>
    <row r="59" spans="1:20" ht="45" x14ac:dyDescent="0.25">
      <c r="A59" s="57">
        <v>51</v>
      </c>
      <c r="B59" s="58" t="s">
        <v>135</v>
      </c>
      <c r="C59" s="39" t="s">
        <v>222</v>
      </c>
      <c r="D59" s="39" t="s">
        <v>232</v>
      </c>
      <c r="E59" s="39" t="s">
        <v>46</v>
      </c>
      <c r="F59" s="39" t="s">
        <v>233</v>
      </c>
      <c r="G59" s="39" t="s">
        <v>234</v>
      </c>
      <c r="H59" s="39" t="s">
        <v>235</v>
      </c>
      <c r="I59" s="38" t="s">
        <v>145</v>
      </c>
      <c r="J59" s="39" t="s">
        <v>227</v>
      </c>
      <c r="K59" s="38"/>
      <c r="L59" s="38"/>
      <c r="M59" s="38"/>
      <c r="N59" s="38"/>
      <c r="O59" s="38"/>
      <c r="P59" s="38"/>
      <c r="Q59" s="38" t="str">
        <f t="shared" si="1"/>
        <v/>
      </c>
      <c r="R59" s="39"/>
      <c r="S59" s="38" t="str">
        <f>IF(Topic_Catalogue[[#This Row],[Priority (High/Medium/Low)]]="High","Y","")</f>
        <v/>
      </c>
      <c r="T59" s="39"/>
    </row>
    <row r="60" spans="1:20" ht="60" x14ac:dyDescent="0.25">
      <c r="A60" s="57">
        <v>52</v>
      </c>
      <c r="B60" s="58" t="s">
        <v>135</v>
      </c>
      <c r="C60" s="39" t="s">
        <v>222</v>
      </c>
      <c r="D60" s="39" t="s">
        <v>236</v>
      </c>
      <c r="E60" s="39" t="s">
        <v>46</v>
      </c>
      <c r="F60" s="39" t="s">
        <v>237</v>
      </c>
      <c r="G60" s="39" t="s">
        <v>238</v>
      </c>
      <c r="H60" s="39" t="s">
        <v>239</v>
      </c>
      <c r="I60" s="38" t="s">
        <v>145</v>
      </c>
      <c r="J60" s="39" t="s">
        <v>151</v>
      </c>
      <c r="K60" s="38"/>
      <c r="L60" s="38"/>
      <c r="M60" s="38"/>
      <c r="N60" s="38"/>
      <c r="O60" s="38"/>
      <c r="P60" s="38"/>
      <c r="Q60" s="38" t="str">
        <f t="shared" si="1"/>
        <v/>
      </c>
      <c r="R60" s="39"/>
      <c r="S60" s="38" t="str">
        <f>IF(Topic_Catalogue[[#This Row],[Priority (High/Medium/Low)]]="High","Y","")</f>
        <v/>
      </c>
      <c r="T60" s="39"/>
    </row>
    <row r="61" spans="1:20" ht="45" x14ac:dyDescent="0.25">
      <c r="A61" s="57">
        <v>53</v>
      </c>
      <c r="B61" s="58" t="s">
        <v>135</v>
      </c>
      <c r="C61" s="39" t="s">
        <v>222</v>
      </c>
      <c r="D61" s="39" t="s">
        <v>240</v>
      </c>
      <c r="E61" s="39" t="s">
        <v>46</v>
      </c>
      <c r="F61" s="39" t="s">
        <v>241</v>
      </c>
      <c r="G61" s="39" t="s">
        <v>242</v>
      </c>
      <c r="H61" s="39" t="s">
        <v>243</v>
      </c>
      <c r="I61" s="38" t="s">
        <v>17</v>
      </c>
      <c r="J61" s="39" t="s">
        <v>40</v>
      </c>
      <c r="K61" s="38"/>
      <c r="L61" s="38"/>
      <c r="M61" s="38"/>
      <c r="N61" s="38"/>
      <c r="O61" s="38"/>
      <c r="P61" s="38"/>
      <c r="Q61" s="38" t="str">
        <f t="shared" si="1"/>
        <v/>
      </c>
      <c r="R61" s="39"/>
      <c r="S61" s="38" t="str">
        <f>IF(Topic_Catalogue[[#This Row],[Priority (High/Medium/Low)]]="High","Y","")</f>
        <v/>
      </c>
      <c r="T61" s="39"/>
    </row>
    <row r="62" spans="1:20" ht="60" x14ac:dyDescent="0.25">
      <c r="A62" s="57">
        <v>54</v>
      </c>
      <c r="B62" s="39" t="s">
        <v>135</v>
      </c>
      <c r="C62" s="39" t="s">
        <v>222</v>
      </c>
      <c r="D62" s="39" t="s">
        <v>244</v>
      </c>
      <c r="E62" s="39" t="s">
        <v>46</v>
      </c>
      <c r="F62" s="39" t="s">
        <v>245</v>
      </c>
      <c r="G62" s="39" t="s">
        <v>246</v>
      </c>
      <c r="H62" s="39" t="s">
        <v>247</v>
      </c>
      <c r="I62" s="38" t="s">
        <v>145</v>
      </c>
      <c r="J62" s="39" t="s">
        <v>227</v>
      </c>
      <c r="K62" s="38"/>
      <c r="L62" s="38"/>
      <c r="M62" s="38"/>
      <c r="N62" s="38"/>
      <c r="O62" s="38"/>
      <c r="P62" s="38"/>
      <c r="Q62" s="38" t="str">
        <f t="shared" si="1"/>
        <v/>
      </c>
      <c r="R62" s="39"/>
      <c r="S62" s="38" t="str">
        <f>IF(Topic_Catalogue[[#This Row],[Priority (High/Medium/Low)]]="High","Y","")</f>
        <v/>
      </c>
      <c r="T62" s="39"/>
    </row>
    <row r="63" spans="1:20" ht="45" x14ac:dyDescent="0.25">
      <c r="A63" s="57">
        <v>55</v>
      </c>
      <c r="B63" s="58" t="s">
        <v>135</v>
      </c>
      <c r="C63" s="39" t="s">
        <v>222</v>
      </c>
      <c r="D63" s="39" t="s">
        <v>248</v>
      </c>
      <c r="E63" s="39" t="s">
        <v>33</v>
      </c>
      <c r="F63" s="39" t="s">
        <v>249</v>
      </c>
      <c r="G63" s="39" t="s">
        <v>250</v>
      </c>
      <c r="H63" s="39" t="s">
        <v>251</v>
      </c>
      <c r="I63" s="38" t="s">
        <v>17</v>
      </c>
      <c r="J63" s="39" t="s">
        <v>252</v>
      </c>
      <c r="K63" s="38"/>
      <c r="L63" s="38"/>
      <c r="M63" s="38"/>
      <c r="N63" s="38"/>
      <c r="O63" s="38"/>
      <c r="P63" s="38"/>
      <c r="Q63" s="38" t="str">
        <f t="shared" si="1"/>
        <v/>
      </c>
      <c r="R63" s="39"/>
      <c r="S63" s="38" t="str">
        <f>IF(Topic_Catalogue[[#This Row],[Priority (High/Medium/Low)]]="High","Y","")</f>
        <v/>
      </c>
      <c r="T63" s="39"/>
    </row>
    <row r="64" spans="1:20" ht="60" x14ac:dyDescent="0.25">
      <c r="A64" s="57">
        <v>56</v>
      </c>
      <c r="B64" s="58" t="s">
        <v>135</v>
      </c>
      <c r="C64" s="39" t="s">
        <v>222</v>
      </c>
      <c r="D64" s="39" t="s">
        <v>253</v>
      </c>
      <c r="E64" s="39" t="s">
        <v>46</v>
      </c>
      <c r="F64" s="39" t="s">
        <v>254</v>
      </c>
      <c r="G64" s="39" t="s">
        <v>255</v>
      </c>
      <c r="H64" s="39" t="s">
        <v>256</v>
      </c>
      <c r="I64" s="38" t="s">
        <v>145</v>
      </c>
      <c r="J64" s="39" t="s">
        <v>227</v>
      </c>
      <c r="K64" s="38"/>
      <c r="L64" s="38"/>
      <c r="M64" s="38"/>
      <c r="N64" s="38"/>
      <c r="O64" s="38"/>
      <c r="P64" s="38"/>
      <c r="Q64" s="38" t="str">
        <f t="shared" si="1"/>
        <v/>
      </c>
      <c r="R64" s="39"/>
      <c r="S64" s="38" t="str">
        <f>IF(Topic_Catalogue[[#This Row],[Priority (High/Medium/Low)]]="High","Y","")</f>
        <v/>
      </c>
      <c r="T64" s="39"/>
    </row>
    <row r="65" spans="1:20" ht="60" x14ac:dyDescent="0.25">
      <c r="A65" s="57">
        <v>57</v>
      </c>
      <c r="B65" s="39" t="s">
        <v>135</v>
      </c>
      <c r="C65" s="39" t="s">
        <v>222</v>
      </c>
      <c r="D65" s="39" t="s">
        <v>257</v>
      </c>
      <c r="E65" s="39" t="s">
        <v>46</v>
      </c>
      <c r="F65" s="39" t="s">
        <v>258</v>
      </c>
      <c r="G65" s="39" t="s">
        <v>259</v>
      </c>
      <c r="H65" s="39" t="s">
        <v>260</v>
      </c>
      <c r="I65" s="38" t="s">
        <v>145</v>
      </c>
      <c r="J65" s="39" t="s">
        <v>261</v>
      </c>
      <c r="K65" s="38"/>
      <c r="L65" s="38"/>
      <c r="M65" s="38"/>
      <c r="N65" s="38"/>
      <c r="O65" s="38"/>
      <c r="P65" s="38"/>
      <c r="Q65" s="38" t="str">
        <f t="shared" si="1"/>
        <v/>
      </c>
      <c r="R65" s="39"/>
      <c r="S65" s="38" t="str">
        <f>IF(Topic_Catalogue[[#This Row],[Priority (High/Medium/Low)]]="High","Y","")</f>
        <v/>
      </c>
      <c r="T65" s="39"/>
    </row>
    <row r="66" spans="1:20" ht="60" x14ac:dyDescent="0.25">
      <c r="A66" s="57">
        <v>58</v>
      </c>
      <c r="B66" s="39" t="s">
        <v>135</v>
      </c>
      <c r="C66" s="39" t="s">
        <v>222</v>
      </c>
      <c r="D66" s="39" t="s">
        <v>262</v>
      </c>
      <c r="E66" s="39" t="s">
        <v>46</v>
      </c>
      <c r="F66" s="39" t="s">
        <v>263</v>
      </c>
      <c r="G66" s="39" t="s">
        <v>264</v>
      </c>
      <c r="H66" s="39" t="s">
        <v>265</v>
      </c>
      <c r="I66" s="38" t="s">
        <v>145</v>
      </c>
      <c r="J66" s="39" t="s">
        <v>227</v>
      </c>
      <c r="K66" s="38"/>
      <c r="L66" s="38"/>
      <c r="M66" s="38"/>
      <c r="N66" s="38"/>
      <c r="O66" s="38"/>
      <c r="P66" s="38"/>
      <c r="Q66" s="38" t="str">
        <f t="shared" si="1"/>
        <v/>
      </c>
      <c r="R66" s="39"/>
      <c r="S66" s="38" t="str">
        <f>IF(Topic_Catalogue[[#This Row],[Priority (High/Medium/Low)]]="High","Y","")</f>
        <v/>
      </c>
      <c r="T66" s="39"/>
    </row>
    <row r="67" spans="1:20" ht="45" x14ac:dyDescent="0.25">
      <c r="A67" s="57">
        <v>59</v>
      </c>
      <c r="B67" s="58" t="s">
        <v>135</v>
      </c>
      <c r="C67" s="39" t="s">
        <v>222</v>
      </c>
      <c r="D67" s="39" t="s">
        <v>266</v>
      </c>
      <c r="E67" s="39" t="s">
        <v>46</v>
      </c>
      <c r="F67" s="39" t="s">
        <v>267</v>
      </c>
      <c r="G67" s="39" t="s">
        <v>268</v>
      </c>
      <c r="H67" s="39" t="s">
        <v>269</v>
      </c>
      <c r="I67" s="38" t="s">
        <v>145</v>
      </c>
      <c r="J67" s="39" t="s">
        <v>227</v>
      </c>
      <c r="K67" s="38"/>
      <c r="L67" s="38"/>
      <c r="M67" s="38"/>
      <c r="N67" s="38"/>
      <c r="O67" s="38"/>
      <c r="P67" s="38"/>
      <c r="Q67" s="38" t="str">
        <f t="shared" si="1"/>
        <v/>
      </c>
      <c r="R67" s="39"/>
      <c r="S67" s="38" t="str">
        <f>IF(Topic_Catalogue[[#This Row],[Priority (High/Medium/Low)]]="High","Y","")</f>
        <v/>
      </c>
      <c r="T67" s="39"/>
    </row>
    <row r="68" spans="1:20" ht="45" x14ac:dyDescent="0.25">
      <c r="A68" s="57">
        <v>60</v>
      </c>
      <c r="B68" s="58" t="s">
        <v>135</v>
      </c>
      <c r="C68" s="39" t="s">
        <v>222</v>
      </c>
      <c r="D68" s="39" t="s">
        <v>270</v>
      </c>
      <c r="E68" s="39" t="s">
        <v>46</v>
      </c>
      <c r="F68" s="39" t="s">
        <v>271</v>
      </c>
      <c r="G68" s="39" t="s">
        <v>272</v>
      </c>
      <c r="H68" s="39" t="s">
        <v>273</v>
      </c>
      <c r="I68" s="38" t="s">
        <v>145</v>
      </c>
      <c r="J68" s="39" t="s">
        <v>146</v>
      </c>
      <c r="K68" s="38"/>
      <c r="L68" s="38"/>
      <c r="M68" s="38"/>
      <c r="N68" s="38"/>
      <c r="O68" s="38"/>
      <c r="P68" s="38"/>
      <c r="Q68" s="38" t="str">
        <f t="shared" si="1"/>
        <v/>
      </c>
      <c r="R68" s="39"/>
      <c r="S68" s="38" t="str">
        <f>IF(Topic_Catalogue[[#This Row],[Priority (High/Medium/Low)]]="High","Y","")</f>
        <v/>
      </c>
      <c r="T68" s="39"/>
    </row>
    <row r="69" spans="1:20" ht="60" x14ac:dyDescent="0.25">
      <c r="A69" s="57">
        <v>61</v>
      </c>
      <c r="B69" s="39" t="s">
        <v>135</v>
      </c>
      <c r="C69" s="39" t="s">
        <v>222</v>
      </c>
      <c r="D69" s="39" t="s">
        <v>274</v>
      </c>
      <c r="E69" s="39" t="s">
        <v>46</v>
      </c>
      <c r="F69" s="39" t="s">
        <v>275</v>
      </c>
      <c r="G69" s="39" t="s">
        <v>276</v>
      </c>
      <c r="H69" s="39" t="s">
        <v>277</v>
      </c>
      <c r="I69" s="38" t="s">
        <v>145</v>
      </c>
      <c r="J69" s="39" t="s">
        <v>227</v>
      </c>
      <c r="K69" s="38"/>
      <c r="L69" s="38"/>
      <c r="M69" s="38"/>
      <c r="N69" s="38"/>
      <c r="O69" s="38"/>
      <c r="P69" s="38"/>
      <c r="Q69" s="38" t="str">
        <f t="shared" si="1"/>
        <v/>
      </c>
      <c r="R69" s="39"/>
      <c r="S69" s="38" t="str">
        <f>IF(Topic_Catalogue[[#This Row],[Priority (High/Medium/Low)]]="High","Y","")</f>
        <v/>
      </c>
      <c r="T69" s="39"/>
    </row>
    <row r="70" spans="1:20" ht="60" x14ac:dyDescent="0.25">
      <c r="A70" s="57">
        <v>62</v>
      </c>
      <c r="B70" s="58" t="s">
        <v>135</v>
      </c>
      <c r="C70" s="39" t="s">
        <v>222</v>
      </c>
      <c r="D70" s="39" t="s">
        <v>278</v>
      </c>
      <c r="E70" s="39" t="s">
        <v>33</v>
      </c>
      <c r="F70" s="39" t="s">
        <v>279</v>
      </c>
      <c r="G70" s="39" t="s">
        <v>280</v>
      </c>
      <c r="H70" s="39" t="s">
        <v>281</v>
      </c>
      <c r="I70" s="38" t="s">
        <v>17</v>
      </c>
      <c r="J70" s="39" t="s">
        <v>252</v>
      </c>
      <c r="K70" s="38"/>
      <c r="L70" s="38"/>
      <c r="M70" s="38"/>
      <c r="N70" s="38"/>
      <c r="O70" s="38"/>
      <c r="P70" s="38"/>
      <c r="Q70" s="38" t="str">
        <f t="shared" si="1"/>
        <v/>
      </c>
      <c r="R70" s="39"/>
      <c r="S70" s="38" t="str">
        <f>IF(Topic_Catalogue[[#This Row],[Priority (High/Medium/Low)]]="High","Y","")</f>
        <v/>
      </c>
      <c r="T70" s="39"/>
    </row>
    <row r="71" spans="1:20" ht="45" x14ac:dyDescent="0.25">
      <c r="A71" s="57">
        <v>63</v>
      </c>
      <c r="B71" s="58" t="s">
        <v>135</v>
      </c>
      <c r="C71" s="39" t="s">
        <v>222</v>
      </c>
      <c r="D71" s="39" t="s">
        <v>172</v>
      </c>
      <c r="E71" s="39" t="s">
        <v>46</v>
      </c>
      <c r="F71" s="39" t="s">
        <v>282</v>
      </c>
      <c r="G71" s="39" t="s">
        <v>283</v>
      </c>
      <c r="H71" s="39" t="s">
        <v>175</v>
      </c>
      <c r="I71" s="38" t="s">
        <v>145</v>
      </c>
      <c r="J71" s="39" t="s">
        <v>146</v>
      </c>
      <c r="K71" s="38"/>
      <c r="L71" s="38"/>
      <c r="M71" s="38"/>
      <c r="N71" s="38"/>
      <c r="O71" s="38"/>
      <c r="P71" s="38"/>
      <c r="Q71" s="38" t="str">
        <f t="shared" si="1"/>
        <v/>
      </c>
      <c r="R71" s="39"/>
      <c r="S71" s="38" t="str">
        <f>IF(Topic_Catalogue[[#This Row],[Priority (High/Medium/Low)]]="High","Y","")</f>
        <v/>
      </c>
      <c r="T71" s="39"/>
    </row>
    <row r="72" spans="1:20" ht="60" x14ac:dyDescent="0.25">
      <c r="A72" s="57">
        <v>64</v>
      </c>
      <c r="B72" s="58" t="s">
        <v>135</v>
      </c>
      <c r="C72" s="39" t="s">
        <v>222</v>
      </c>
      <c r="D72" s="39" t="s">
        <v>284</v>
      </c>
      <c r="E72" s="39" t="s">
        <v>20</v>
      </c>
      <c r="F72" s="39" t="s">
        <v>285</v>
      </c>
      <c r="G72" s="39" t="s">
        <v>286</v>
      </c>
      <c r="H72" s="39" t="s">
        <v>287</v>
      </c>
      <c r="I72" s="38" t="s">
        <v>145</v>
      </c>
      <c r="J72" s="39" t="s">
        <v>288</v>
      </c>
      <c r="K72" s="38"/>
      <c r="L72" s="38"/>
      <c r="M72" s="38"/>
      <c r="N72" s="38"/>
      <c r="O72" s="38"/>
      <c r="P72" s="38"/>
      <c r="Q72" s="38" t="str">
        <f t="shared" si="1"/>
        <v/>
      </c>
      <c r="R72" s="39"/>
      <c r="S72" s="38" t="str">
        <f>IF(Topic_Catalogue[[#This Row],[Priority (High/Medium/Low)]]="High","Y","")</f>
        <v/>
      </c>
      <c r="T72" s="39"/>
    </row>
    <row r="73" spans="1:20" ht="60" x14ac:dyDescent="0.25">
      <c r="A73" s="57">
        <v>65</v>
      </c>
      <c r="B73" s="58" t="s">
        <v>135</v>
      </c>
      <c r="C73" s="39" t="s">
        <v>222</v>
      </c>
      <c r="D73" s="39" t="s">
        <v>289</v>
      </c>
      <c r="E73" s="39" t="s">
        <v>78</v>
      </c>
      <c r="F73" s="39" t="s">
        <v>290</v>
      </c>
      <c r="G73" s="39" t="s">
        <v>291</v>
      </c>
      <c r="H73" s="39" t="s">
        <v>292</v>
      </c>
      <c r="I73" s="38" t="s">
        <v>145</v>
      </c>
      <c r="J73" s="39" t="s">
        <v>164</v>
      </c>
      <c r="K73" s="38"/>
      <c r="L73" s="38"/>
      <c r="M73" s="38"/>
      <c r="N73" s="38"/>
      <c r="O73" s="38"/>
      <c r="P73" s="38"/>
      <c r="Q73" s="38" t="str">
        <f t="shared" ref="Q73:Q104" si="2">IF(COUNT($O73:$P73)&lt;$W$6,"",IF(MIN($O73,$P73)&gt;=$W$5,"High",IF(MIN($O73,$P73)&gt;=$W$6,"Medium","Low")))</f>
        <v/>
      </c>
      <c r="R73" s="39"/>
      <c r="S73" s="38" t="str">
        <f>IF(Topic_Catalogue[[#This Row],[Priority (High/Medium/Low)]]="High","Y","")</f>
        <v/>
      </c>
      <c r="T73" s="39"/>
    </row>
    <row r="74" spans="1:20" ht="60" x14ac:dyDescent="0.25">
      <c r="A74" s="57">
        <v>66</v>
      </c>
      <c r="B74" s="39" t="s">
        <v>135</v>
      </c>
      <c r="C74" s="39" t="s">
        <v>222</v>
      </c>
      <c r="D74" s="39" t="s">
        <v>293</v>
      </c>
      <c r="E74" s="39" t="s">
        <v>46</v>
      </c>
      <c r="F74" s="39" t="s">
        <v>294</v>
      </c>
      <c r="G74" s="39" t="s">
        <v>295</v>
      </c>
      <c r="H74" s="39" t="s">
        <v>296</v>
      </c>
      <c r="I74" s="38" t="s">
        <v>145</v>
      </c>
      <c r="J74" s="39" t="s">
        <v>261</v>
      </c>
      <c r="K74" s="38"/>
      <c r="L74" s="38"/>
      <c r="M74" s="38"/>
      <c r="N74" s="38"/>
      <c r="O74" s="38"/>
      <c r="P74" s="38"/>
      <c r="Q74" s="38" t="str">
        <f t="shared" si="2"/>
        <v/>
      </c>
      <c r="R74" s="39"/>
      <c r="S74" s="38" t="str">
        <f>IF(Topic_Catalogue[[#This Row],[Priority (High/Medium/Low)]]="High","Y","")</f>
        <v/>
      </c>
      <c r="T74" s="39"/>
    </row>
    <row r="75" spans="1:20" ht="45" x14ac:dyDescent="0.25">
      <c r="A75" s="57">
        <v>67</v>
      </c>
      <c r="B75" s="58" t="s">
        <v>297</v>
      </c>
      <c r="C75" s="39" t="s">
        <v>298</v>
      </c>
      <c r="D75" s="39" t="s">
        <v>299</v>
      </c>
      <c r="E75" s="39" t="s">
        <v>78</v>
      </c>
      <c r="F75" s="39" t="s">
        <v>300</v>
      </c>
      <c r="G75" s="39" t="s">
        <v>301</v>
      </c>
      <c r="H75" s="39" t="s">
        <v>302</v>
      </c>
      <c r="I75" s="38" t="s">
        <v>75</v>
      </c>
      <c r="J75" s="39" t="s">
        <v>303</v>
      </c>
      <c r="K75" s="38"/>
      <c r="L75" s="38"/>
      <c r="M75" s="38"/>
      <c r="N75" s="38"/>
      <c r="O75" s="38"/>
      <c r="P75" s="38"/>
      <c r="Q75" s="38" t="str">
        <f t="shared" si="2"/>
        <v/>
      </c>
      <c r="R75" s="39"/>
      <c r="S75" s="38" t="str">
        <f>IF(Topic_Catalogue[[#This Row],[Priority (High/Medium/Low)]]="High","Y","")</f>
        <v/>
      </c>
      <c r="T75" s="39"/>
    </row>
    <row r="76" spans="1:20" ht="45" x14ac:dyDescent="0.25">
      <c r="A76" s="57">
        <v>68</v>
      </c>
      <c r="B76" s="58" t="s">
        <v>297</v>
      </c>
      <c r="C76" s="39" t="s">
        <v>298</v>
      </c>
      <c r="D76" s="39" t="s">
        <v>304</v>
      </c>
      <c r="E76" s="39" t="s">
        <v>78</v>
      </c>
      <c r="F76" s="39" t="s">
        <v>305</v>
      </c>
      <c r="G76" s="39" t="s">
        <v>306</v>
      </c>
      <c r="H76" s="39" t="s">
        <v>307</v>
      </c>
      <c r="I76" s="38" t="s">
        <v>75</v>
      </c>
      <c r="J76" s="39" t="s">
        <v>308</v>
      </c>
      <c r="K76" s="38"/>
      <c r="L76" s="38"/>
      <c r="M76" s="38"/>
      <c r="N76" s="38"/>
      <c r="O76" s="38"/>
      <c r="P76" s="38"/>
      <c r="Q76" s="38" t="str">
        <f t="shared" si="2"/>
        <v/>
      </c>
      <c r="R76" s="39"/>
      <c r="S76" s="38" t="str">
        <f>IF(Topic_Catalogue[[#This Row],[Priority (High/Medium/Low)]]="High","Y","")</f>
        <v/>
      </c>
      <c r="T76" s="39"/>
    </row>
    <row r="77" spans="1:20" ht="45" x14ac:dyDescent="0.25">
      <c r="A77" s="57">
        <v>69</v>
      </c>
      <c r="B77" s="58" t="s">
        <v>297</v>
      </c>
      <c r="C77" s="39" t="s">
        <v>309</v>
      </c>
      <c r="D77" s="39" t="s">
        <v>310</v>
      </c>
      <c r="E77" s="39" t="s">
        <v>46</v>
      </c>
      <c r="F77" s="39" t="s">
        <v>311</v>
      </c>
      <c r="G77" s="39" t="s">
        <v>312</v>
      </c>
      <c r="H77" s="39" t="s">
        <v>313</v>
      </c>
      <c r="I77" s="38" t="s">
        <v>75</v>
      </c>
      <c r="J77" s="39" t="s">
        <v>303</v>
      </c>
      <c r="K77" s="38"/>
      <c r="L77" s="38"/>
      <c r="M77" s="38"/>
      <c r="N77" s="38"/>
      <c r="O77" s="38"/>
      <c r="P77" s="38"/>
      <c r="Q77" s="38" t="str">
        <f t="shared" si="2"/>
        <v/>
      </c>
      <c r="R77" s="39"/>
      <c r="S77" s="38" t="str">
        <f>IF(Topic_Catalogue[[#This Row],[Priority (High/Medium/Low)]]="High","Y","")</f>
        <v/>
      </c>
      <c r="T77" s="39"/>
    </row>
    <row r="78" spans="1:20" ht="45" x14ac:dyDescent="0.25">
      <c r="A78" s="57">
        <v>70</v>
      </c>
      <c r="B78" s="58" t="s">
        <v>297</v>
      </c>
      <c r="C78" s="39" t="s">
        <v>309</v>
      </c>
      <c r="D78" s="39" t="s">
        <v>310</v>
      </c>
      <c r="E78" s="39" t="s">
        <v>13</v>
      </c>
      <c r="F78" s="39" t="s">
        <v>314</v>
      </c>
      <c r="G78" s="39" t="s">
        <v>315</v>
      </c>
      <c r="H78" s="39" t="s">
        <v>316</v>
      </c>
      <c r="I78" s="38" t="s">
        <v>75</v>
      </c>
      <c r="J78" s="39" t="s">
        <v>308</v>
      </c>
      <c r="K78" s="38"/>
      <c r="L78" s="38"/>
      <c r="M78" s="38"/>
      <c r="N78" s="38"/>
      <c r="O78" s="38"/>
      <c r="P78" s="38"/>
      <c r="Q78" s="38" t="str">
        <f t="shared" si="2"/>
        <v/>
      </c>
      <c r="R78" s="39"/>
      <c r="S78" s="38" t="str">
        <f>IF(Topic_Catalogue[[#This Row],[Priority (High/Medium/Low)]]="High","Y","")</f>
        <v/>
      </c>
      <c r="T78" s="39"/>
    </row>
    <row r="79" spans="1:20" ht="45" x14ac:dyDescent="0.25">
      <c r="A79" s="57">
        <v>71</v>
      </c>
      <c r="B79" s="58" t="s">
        <v>297</v>
      </c>
      <c r="C79" s="39" t="s">
        <v>309</v>
      </c>
      <c r="D79" s="39" t="s">
        <v>317</v>
      </c>
      <c r="E79" s="39" t="s">
        <v>33</v>
      </c>
      <c r="F79" s="39" t="s">
        <v>318</v>
      </c>
      <c r="G79" s="39" t="s">
        <v>319</v>
      </c>
      <c r="H79" s="39" t="s">
        <v>320</v>
      </c>
      <c r="I79" s="38" t="s">
        <v>75</v>
      </c>
      <c r="J79" s="39" t="s">
        <v>303</v>
      </c>
      <c r="K79" s="38"/>
      <c r="L79" s="38"/>
      <c r="M79" s="38"/>
      <c r="N79" s="38"/>
      <c r="O79" s="38"/>
      <c r="P79" s="38"/>
      <c r="Q79" s="38" t="str">
        <f t="shared" si="2"/>
        <v/>
      </c>
      <c r="R79" s="39"/>
      <c r="S79" s="38" t="str">
        <f>IF(Topic_Catalogue[[#This Row],[Priority (High/Medium/Low)]]="High","Y","")</f>
        <v/>
      </c>
      <c r="T79" s="39"/>
    </row>
    <row r="80" spans="1:20" ht="45" x14ac:dyDescent="0.25">
      <c r="A80" s="57">
        <v>72</v>
      </c>
      <c r="B80" s="58" t="s">
        <v>297</v>
      </c>
      <c r="C80" s="39" t="s">
        <v>309</v>
      </c>
      <c r="D80" s="39" t="s">
        <v>321</v>
      </c>
      <c r="E80" s="39" t="s">
        <v>46</v>
      </c>
      <c r="F80" s="39" t="s">
        <v>322</v>
      </c>
      <c r="G80" s="39" t="s">
        <v>323</v>
      </c>
      <c r="H80" s="39" t="s">
        <v>324</v>
      </c>
      <c r="I80" s="38" t="s">
        <v>75</v>
      </c>
      <c r="J80" s="39" t="s">
        <v>303</v>
      </c>
      <c r="K80" s="38"/>
      <c r="L80" s="38"/>
      <c r="M80" s="38"/>
      <c r="N80" s="38"/>
      <c r="O80" s="38"/>
      <c r="P80" s="38"/>
      <c r="Q80" s="38" t="str">
        <f t="shared" si="2"/>
        <v/>
      </c>
      <c r="R80" s="39"/>
      <c r="S80" s="38" t="str">
        <f>IF(Topic_Catalogue[[#This Row],[Priority (High/Medium/Low)]]="High","Y","")</f>
        <v/>
      </c>
      <c r="T80" s="39"/>
    </row>
    <row r="81" spans="1:20" ht="45" x14ac:dyDescent="0.25">
      <c r="A81" s="57">
        <v>73</v>
      </c>
      <c r="B81" s="58" t="s">
        <v>297</v>
      </c>
      <c r="C81" s="39" t="s">
        <v>309</v>
      </c>
      <c r="D81" s="39" t="s">
        <v>325</v>
      </c>
      <c r="E81" s="39" t="s">
        <v>46</v>
      </c>
      <c r="F81" s="39" t="s">
        <v>326</v>
      </c>
      <c r="G81" s="39" t="s">
        <v>327</v>
      </c>
      <c r="H81" s="39" t="s">
        <v>328</v>
      </c>
      <c r="I81" s="38" t="s">
        <v>75</v>
      </c>
      <c r="J81" s="39" t="s">
        <v>303</v>
      </c>
      <c r="K81" s="38"/>
      <c r="L81" s="38"/>
      <c r="M81" s="38"/>
      <c r="N81" s="38"/>
      <c r="O81" s="38"/>
      <c r="P81" s="38"/>
      <c r="Q81" s="38" t="str">
        <f t="shared" si="2"/>
        <v/>
      </c>
      <c r="R81" s="39"/>
      <c r="S81" s="38" t="str">
        <f>IF(Topic_Catalogue[[#This Row],[Priority (High/Medium/Low)]]="High","Y","")</f>
        <v/>
      </c>
      <c r="T81" s="39"/>
    </row>
    <row r="82" spans="1:20" ht="45" x14ac:dyDescent="0.25">
      <c r="A82" s="57">
        <v>74</v>
      </c>
      <c r="B82" s="58" t="s">
        <v>297</v>
      </c>
      <c r="C82" s="39" t="s">
        <v>309</v>
      </c>
      <c r="D82" s="39" t="s">
        <v>325</v>
      </c>
      <c r="E82" s="39" t="s">
        <v>13</v>
      </c>
      <c r="F82" s="39" t="s">
        <v>329</v>
      </c>
      <c r="G82" s="39" t="s">
        <v>330</v>
      </c>
      <c r="H82" s="39" t="s">
        <v>331</v>
      </c>
      <c r="I82" s="38" t="s">
        <v>75</v>
      </c>
      <c r="J82" s="39" t="s">
        <v>308</v>
      </c>
      <c r="K82" s="38"/>
      <c r="L82" s="38"/>
      <c r="M82" s="38"/>
      <c r="N82" s="38"/>
      <c r="O82" s="38"/>
      <c r="P82" s="38"/>
      <c r="Q82" s="38" t="str">
        <f t="shared" si="2"/>
        <v/>
      </c>
      <c r="R82" s="39"/>
      <c r="S82" s="38" t="str">
        <f>IF(Topic_Catalogue[[#This Row],[Priority (High/Medium/Low)]]="High","Y","")</f>
        <v/>
      </c>
      <c r="T82" s="39"/>
    </row>
    <row r="83" spans="1:20" ht="60" x14ac:dyDescent="0.25">
      <c r="A83" s="57">
        <v>75</v>
      </c>
      <c r="B83" s="39" t="s">
        <v>71</v>
      </c>
      <c r="C83" s="39" t="s">
        <v>332</v>
      </c>
      <c r="D83" s="39" t="s">
        <v>333</v>
      </c>
      <c r="E83" s="39" t="s">
        <v>46</v>
      </c>
      <c r="F83" s="39" t="s">
        <v>334</v>
      </c>
      <c r="G83" s="39" t="s">
        <v>335</v>
      </c>
      <c r="H83" s="39" t="s">
        <v>336</v>
      </c>
      <c r="I83" s="38" t="s">
        <v>75</v>
      </c>
      <c r="J83" s="39" t="s">
        <v>337</v>
      </c>
      <c r="K83" s="38"/>
      <c r="L83" s="38"/>
      <c r="M83" s="38"/>
      <c r="N83" s="38"/>
      <c r="O83" s="38"/>
      <c r="P83" s="38"/>
      <c r="Q83" s="38" t="str">
        <f t="shared" si="2"/>
        <v/>
      </c>
      <c r="R83" s="39"/>
      <c r="S83" s="38" t="str">
        <f>IF(Topic_Catalogue[[#This Row],[Priority (High/Medium/Low)]]="High","Y","")</f>
        <v/>
      </c>
      <c r="T83" s="39"/>
    </row>
    <row r="84" spans="1:20" ht="90" x14ac:dyDescent="0.25">
      <c r="A84" s="57">
        <v>76</v>
      </c>
      <c r="B84" s="58" t="s">
        <v>71</v>
      </c>
      <c r="C84" s="39" t="s">
        <v>332</v>
      </c>
      <c r="D84" s="39" t="s">
        <v>332</v>
      </c>
      <c r="E84" s="39" t="s">
        <v>46</v>
      </c>
      <c r="F84" s="39" t="s">
        <v>338</v>
      </c>
      <c r="G84" s="39" t="s">
        <v>339</v>
      </c>
      <c r="H84" s="39" t="s">
        <v>340</v>
      </c>
      <c r="I84" s="38" t="s">
        <v>75</v>
      </c>
      <c r="J84" s="39" t="s">
        <v>341</v>
      </c>
      <c r="K84" s="38"/>
      <c r="L84" s="38"/>
      <c r="M84" s="38"/>
      <c r="N84" s="38"/>
      <c r="O84" s="38"/>
      <c r="P84" s="38"/>
      <c r="Q84" s="38" t="str">
        <f t="shared" si="2"/>
        <v/>
      </c>
      <c r="R84" s="39"/>
      <c r="S84" s="38" t="str">
        <f>IF(Topic_Catalogue[[#This Row],[Priority (High/Medium/Low)]]="High","Y","")</f>
        <v/>
      </c>
      <c r="T84" s="39"/>
    </row>
    <row r="85" spans="1:20" ht="90" x14ac:dyDescent="0.25">
      <c r="A85" s="57">
        <v>77</v>
      </c>
      <c r="B85" s="58" t="s">
        <v>71</v>
      </c>
      <c r="C85" s="39" t="s">
        <v>332</v>
      </c>
      <c r="D85" s="39" t="s">
        <v>332</v>
      </c>
      <c r="E85" s="39" t="s">
        <v>78</v>
      </c>
      <c r="F85" s="39" t="s">
        <v>342</v>
      </c>
      <c r="G85" s="39" t="s">
        <v>343</v>
      </c>
      <c r="H85" s="39" t="s">
        <v>344</v>
      </c>
      <c r="I85" s="38" t="s">
        <v>75</v>
      </c>
      <c r="J85" s="39" t="s">
        <v>341</v>
      </c>
      <c r="K85" s="38"/>
      <c r="L85" s="38"/>
      <c r="M85" s="38"/>
      <c r="N85" s="38"/>
      <c r="O85" s="38"/>
      <c r="P85" s="38"/>
      <c r="Q85" s="38" t="str">
        <f t="shared" si="2"/>
        <v/>
      </c>
      <c r="R85" s="39"/>
      <c r="S85" s="38" t="str">
        <f>IF(Topic_Catalogue[[#This Row],[Priority (High/Medium/Low)]]="High","Y","")</f>
        <v/>
      </c>
      <c r="T85" s="39"/>
    </row>
    <row r="86" spans="1:20" ht="60" x14ac:dyDescent="0.25">
      <c r="A86" s="57">
        <v>78</v>
      </c>
      <c r="B86" s="39" t="s">
        <v>71</v>
      </c>
      <c r="C86" s="39" t="s">
        <v>332</v>
      </c>
      <c r="D86" s="39" t="s">
        <v>345</v>
      </c>
      <c r="E86" s="39" t="s">
        <v>46</v>
      </c>
      <c r="F86" s="39" t="s">
        <v>346</v>
      </c>
      <c r="G86" s="39" t="s">
        <v>347</v>
      </c>
      <c r="H86" s="39" t="s">
        <v>348</v>
      </c>
      <c r="I86" s="38" t="s">
        <v>75</v>
      </c>
      <c r="J86" s="39" t="s">
        <v>337</v>
      </c>
      <c r="K86" s="38"/>
      <c r="L86" s="38"/>
      <c r="M86" s="38"/>
      <c r="N86" s="38"/>
      <c r="O86" s="38"/>
      <c r="P86" s="38"/>
      <c r="Q86" s="38" t="str">
        <f t="shared" si="2"/>
        <v/>
      </c>
      <c r="R86" s="39"/>
      <c r="S86" s="38" t="str">
        <f>IF(Topic_Catalogue[[#This Row],[Priority (High/Medium/Low)]]="High","Y","")</f>
        <v/>
      </c>
      <c r="T86" s="39"/>
    </row>
    <row r="87" spans="1:20" ht="60" x14ac:dyDescent="0.25">
      <c r="A87" s="57">
        <v>79</v>
      </c>
      <c r="B87" s="39" t="s">
        <v>71</v>
      </c>
      <c r="C87" s="39" t="s">
        <v>332</v>
      </c>
      <c r="D87" s="39" t="s">
        <v>349</v>
      </c>
      <c r="E87" s="39" t="s">
        <v>46</v>
      </c>
      <c r="F87" s="39" t="s">
        <v>350</v>
      </c>
      <c r="G87" s="39" t="s">
        <v>351</v>
      </c>
      <c r="H87" s="39" t="s">
        <v>352</v>
      </c>
      <c r="I87" s="38" t="s">
        <v>75</v>
      </c>
      <c r="J87" s="39" t="s">
        <v>341</v>
      </c>
      <c r="K87" s="38"/>
      <c r="L87" s="38"/>
      <c r="M87" s="38"/>
      <c r="N87" s="38"/>
      <c r="O87" s="38"/>
      <c r="P87" s="38"/>
      <c r="Q87" s="38" t="str">
        <f t="shared" si="2"/>
        <v/>
      </c>
      <c r="R87" s="39"/>
      <c r="S87" s="38" t="str">
        <f>IF(Topic_Catalogue[[#This Row],[Priority (High/Medium/Low)]]="High","Y","")</f>
        <v/>
      </c>
      <c r="T87" s="39"/>
    </row>
    <row r="88" spans="1:20" ht="60" x14ac:dyDescent="0.25">
      <c r="A88" s="57">
        <v>80</v>
      </c>
      <c r="B88" s="39" t="s">
        <v>71</v>
      </c>
      <c r="C88" s="39" t="s">
        <v>332</v>
      </c>
      <c r="D88" s="39" t="s">
        <v>353</v>
      </c>
      <c r="E88" s="39" t="s">
        <v>46</v>
      </c>
      <c r="F88" s="39" t="s">
        <v>354</v>
      </c>
      <c r="G88" s="39" t="s">
        <v>355</v>
      </c>
      <c r="H88" s="39" t="s">
        <v>356</v>
      </c>
      <c r="I88" s="38" t="s">
        <v>75</v>
      </c>
      <c r="J88" s="39" t="s">
        <v>337</v>
      </c>
      <c r="K88" s="38"/>
      <c r="L88" s="38"/>
      <c r="M88" s="38"/>
      <c r="N88" s="38"/>
      <c r="O88" s="38"/>
      <c r="P88" s="38"/>
      <c r="Q88" s="38" t="str">
        <f t="shared" si="2"/>
        <v/>
      </c>
      <c r="R88" s="39"/>
      <c r="S88" s="38" t="str">
        <f>IF(Topic_Catalogue[[#This Row],[Priority (High/Medium/Low)]]="High","Y","")</f>
        <v/>
      </c>
      <c r="T88" s="39"/>
    </row>
    <row r="89" spans="1:20" ht="60" x14ac:dyDescent="0.25">
      <c r="A89" s="57">
        <v>81</v>
      </c>
      <c r="B89" s="58" t="s">
        <v>71</v>
      </c>
      <c r="C89" s="39" t="s">
        <v>357</v>
      </c>
      <c r="D89" s="39" t="s">
        <v>358</v>
      </c>
      <c r="E89" s="39" t="s">
        <v>46</v>
      </c>
      <c r="F89" s="39" t="s">
        <v>359</v>
      </c>
      <c r="G89" s="39" t="s">
        <v>360</v>
      </c>
      <c r="H89" s="39" t="s">
        <v>361</v>
      </c>
      <c r="I89" s="38" t="s">
        <v>75</v>
      </c>
      <c r="J89" s="39" t="s">
        <v>341</v>
      </c>
      <c r="K89" s="38"/>
      <c r="L89" s="38"/>
      <c r="M89" s="38"/>
      <c r="N89" s="38"/>
      <c r="O89" s="38"/>
      <c r="P89" s="38"/>
      <c r="Q89" s="38" t="str">
        <f t="shared" si="2"/>
        <v/>
      </c>
      <c r="R89" s="39"/>
      <c r="S89" s="38" t="str">
        <f>IF(Topic_Catalogue[[#This Row],[Priority (High/Medium/Low)]]="High","Y","")</f>
        <v/>
      </c>
      <c r="T89" s="39"/>
    </row>
    <row r="90" spans="1:20" ht="75" x14ac:dyDescent="0.25">
      <c r="A90" s="57">
        <v>82</v>
      </c>
      <c r="B90" s="39" t="s">
        <v>71</v>
      </c>
      <c r="C90" s="39" t="s">
        <v>357</v>
      </c>
      <c r="D90" s="39" t="s">
        <v>362</v>
      </c>
      <c r="E90" s="39" t="s">
        <v>46</v>
      </c>
      <c r="F90" s="39" t="s">
        <v>363</v>
      </c>
      <c r="G90" s="39" t="s">
        <v>364</v>
      </c>
      <c r="H90" s="39" t="s">
        <v>365</v>
      </c>
      <c r="I90" s="38" t="s">
        <v>75</v>
      </c>
      <c r="J90" s="39" t="s">
        <v>366</v>
      </c>
      <c r="K90" s="38"/>
      <c r="L90" s="38"/>
      <c r="M90" s="38"/>
      <c r="N90" s="38"/>
      <c r="O90" s="38"/>
      <c r="P90" s="38"/>
      <c r="Q90" s="38" t="str">
        <f t="shared" si="2"/>
        <v/>
      </c>
      <c r="R90" s="39"/>
      <c r="S90" s="38" t="str">
        <f>IF(Topic_Catalogue[[#This Row],[Priority (High/Medium/Low)]]="High","Y","")</f>
        <v/>
      </c>
      <c r="T90" s="39"/>
    </row>
    <row r="91" spans="1:20" ht="60" x14ac:dyDescent="0.25">
      <c r="A91" s="57">
        <v>83</v>
      </c>
      <c r="B91" s="39" t="s">
        <v>71</v>
      </c>
      <c r="C91" s="39" t="s">
        <v>357</v>
      </c>
      <c r="D91" s="39" t="s">
        <v>367</v>
      </c>
      <c r="E91" s="39" t="s">
        <v>46</v>
      </c>
      <c r="F91" s="39" t="s">
        <v>368</v>
      </c>
      <c r="G91" s="39" t="s">
        <v>369</v>
      </c>
      <c r="H91" s="39" t="s">
        <v>370</v>
      </c>
      <c r="I91" s="38" t="s">
        <v>75</v>
      </c>
      <c r="J91" s="39" t="s">
        <v>371</v>
      </c>
      <c r="K91" s="38"/>
      <c r="L91" s="38"/>
      <c r="M91" s="38"/>
      <c r="N91" s="38"/>
      <c r="O91" s="38"/>
      <c r="P91" s="38"/>
      <c r="Q91" s="38" t="str">
        <f t="shared" si="2"/>
        <v/>
      </c>
      <c r="R91" s="39"/>
      <c r="S91" s="38" t="str">
        <f>IF(Topic_Catalogue[[#This Row],[Priority (High/Medium/Low)]]="High","Y","")</f>
        <v/>
      </c>
      <c r="T91" s="39"/>
    </row>
    <row r="92" spans="1:20" ht="60" x14ac:dyDescent="0.25">
      <c r="A92" s="57">
        <v>84</v>
      </c>
      <c r="B92" s="58" t="s">
        <v>71</v>
      </c>
      <c r="C92" s="39" t="s">
        <v>357</v>
      </c>
      <c r="D92" s="39" t="s">
        <v>372</v>
      </c>
      <c r="E92" s="39" t="s">
        <v>46</v>
      </c>
      <c r="F92" s="39" t="s">
        <v>373</v>
      </c>
      <c r="G92" s="39" t="s">
        <v>374</v>
      </c>
      <c r="H92" s="39" t="s">
        <v>375</v>
      </c>
      <c r="I92" s="38" t="s">
        <v>75</v>
      </c>
      <c r="J92" s="39" t="s">
        <v>376</v>
      </c>
      <c r="K92" s="38"/>
      <c r="L92" s="38"/>
      <c r="M92" s="38"/>
      <c r="N92" s="38"/>
      <c r="O92" s="38"/>
      <c r="P92" s="38"/>
      <c r="Q92" s="38" t="str">
        <f t="shared" si="2"/>
        <v/>
      </c>
      <c r="R92" s="39"/>
      <c r="S92" s="38" t="str">
        <f>IF(Topic_Catalogue[[#This Row],[Priority (High/Medium/Low)]]="High","Y","")</f>
        <v/>
      </c>
      <c r="T92" s="39"/>
    </row>
    <row r="93" spans="1:20" ht="60" x14ac:dyDescent="0.25">
      <c r="A93" s="57">
        <v>85</v>
      </c>
      <c r="B93" s="58" t="s">
        <v>71</v>
      </c>
      <c r="C93" s="39" t="s">
        <v>357</v>
      </c>
      <c r="D93" s="39" t="s">
        <v>372</v>
      </c>
      <c r="E93" s="39" t="s">
        <v>78</v>
      </c>
      <c r="F93" s="39" t="s">
        <v>377</v>
      </c>
      <c r="G93" s="39" t="s">
        <v>378</v>
      </c>
      <c r="H93" s="39" t="s">
        <v>379</v>
      </c>
      <c r="I93" s="38" t="s">
        <v>75</v>
      </c>
      <c r="J93" s="39" t="s">
        <v>380</v>
      </c>
      <c r="K93" s="38"/>
      <c r="L93" s="38"/>
      <c r="M93" s="38"/>
      <c r="N93" s="38"/>
      <c r="O93" s="38"/>
      <c r="P93" s="38"/>
      <c r="Q93" s="38" t="str">
        <f t="shared" si="2"/>
        <v/>
      </c>
      <c r="R93" s="39"/>
      <c r="S93" s="38" t="str">
        <f>IF(Topic_Catalogue[[#This Row],[Priority (High/Medium/Low)]]="High","Y","")</f>
        <v/>
      </c>
      <c r="T93" s="39"/>
    </row>
    <row r="94" spans="1:20" ht="45" x14ac:dyDescent="0.25">
      <c r="A94" s="57">
        <v>86</v>
      </c>
      <c r="B94" s="58" t="s">
        <v>71</v>
      </c>
      <c r="C94" s="39" t="s">
        <v>357</v>
      </c>
      <c r="D94" s="39" t="s">
        <v>381</v>
      </c>
      <c r="E94" s="39" t="s">
        <v>46</v>
      </c>
      <c r="F94" s="39" t="s">
        <v>382</v>
      </c>
      <c r="G94" s="39" t="s">
        <v>383</v>
      </c>
      <c r="H94" s="39" t="s">
        <v>384</v>
      </c>
      <c r="I94" s="38" t="s">
        <v>75</v>
      </c>
      <c r="J94" s="39" t="s">
        <v>376</v>
      </c>
      <c r="K94" s="38"/>
      <c r="L94" s="38"/>
      <c r="M94" s="38"/>
      <c r="N94" s="38"/>
      <c r="O94" s="38"/>
      <c r="P94" s="38"/>
      <c r="Q94" s="38" t="str">
        <f t="shared" si="2"/>
        <v/>
      </c>
      <c r="R94" s="39"/>
      <c r="S94" s="38" t="str">
        <f>IF(Topic_Catalogue[[#This Row],[Priority (High/Medium/Low)]]="High","Y","")</f>
        <v/>
      </c>
      <c r="T94" s="39"/>
    </row>
    <row r="95" spans="1:20" ht="60" x14ac:dyDescent="0.25">
      <c r="A95" s="57">
        <v>87</v>
      </c>
      <c r="B95" s="39" t="s">
        <v>71</v>
      </c>
      <c r="C95" s="39" t="s">
        <v>357</v>
      </c>
      <c r="D95" s="39" t="s">
        <v>385</v>
      </c>
      <c r="E95" s="39" t="s">
        <v>46</v>
      </c>
      <c r="F95" s="39" t="s">
        <v>386</v>
      </c>
      <c r="G95" s="39" t="s">
        <v>387</v>
      </c>
      <c r="H95" s="39" t="s">
        <v>388</v>
      </c>
      <c r="I95" s="38" t="s">
        <v>75</v>
      </c>
      <c r="J95" s="39" t="s">
        <v>376</v>
      </c>
      <c r="K95" s="38"/>
      <c r="L95" s="38"/>
      <c r="M95" s="38"/>
      <c r="N95" s="38"/>
      <c r="O95" s="38"/>
      <c r="P95" s="38"/>
      <c r="Q95" s="38" t="str">
        <f t="shared" si="2"/>
        <v/>
      </c>
      <c r="R95" s="39"/>
      <c r="S95" s="38" t="str">
        <f>IF(Topic_Catalogue[[#This Row],[Priority (High/Medium/Low)]]="High","Y","")</f>
        <v/>
      </c>
      <c r="T95" s="39"/>
    </row>
    <row r="96" spans="1:20" ht="60" x14ac:dyDescent="0.25">
      <c r="A96" s="57">
        <v>88</v>
      </c>
      <c r="B96" s="58" t="s">
        <v>71</v>
      </c>
      <c r="C96" s="39" t="s">
        <v>357</v>
      </c>
      <c r="D96" s="39" t="s">
        <v>389</v>
      </c>
      <c r="E96" s="39" t="s">
        <v>33</v>
      </c>
      <c r="F96" s="39" t="s">
        <v>390</v>
      </c>
      <c r="G96" s="39" t="s">
        <v>391</v>
      </c>
      <c r="H96" s="39" t="s">
        <v>392</v>
      </c>
      <c r="I96" s="38" t="s">
        <v>75</v>
      </c>
      <c r="J96" s="39" t="s">
        <v>371</v>
      </c>
      <c r="K96" s="38"/>
      <c r="L96" s="38"/>
      <c r="M96" s="38"/>
      <c r="N96" s="38"/>
      <c r="O96" s="38"/>
      <c r="P96" s="38"/>
      <c r="Q96" s="38" t="str">
        <f t="shared" si="2"/>
        <v/>
      </c>
      <c r="R96" s="39"/>
      <c r="S96" s="38" t="str">
        <f>IF(Topic_Catalogue[[#This Row],[Priority (High/Medium/Low)]]="High","Y","")</f>
        <v/>
      </c>
      <c r="T96" s="39"/>
    </row>
    <row r="97" spans="1:20" ht="75" x14ac:dyDescent="0.25">
      <c r="A97" s="57">
        <v>89</v>
      </c>
      <c r="B97" s="58" t="s">
        <v>71</v>
      </c>
      <c r="C97" s="39" t="s">
        <v>357</v>
      </c>
      <c r="D97" s="39" t="s">
        <v>389</v>
      </c>
      <c r="E97" s="39" t="s">
        <v>46</v>
      </c>
      <c r="F97" s="39" t="s">
        <v>393</v>
      </c>
      <c r="G97" s="39" t="s">
        <v>394</v>
      </c>
      <c r="H97" s="39" t="s">
        <v>395</v>
      </c>
      <c r="I97" s="38" t="s">
        <v>75</v>
      </c>
      <c r="J97" s="39" t="s">
        <v>371</v>
      </c>
      <c r="K97" s="38"/>
      <c r="L97" s="38"/>
      <c r="M97" s="38"/>
      <c r="N97" s="38"/>
      <c r="O97" s="38"/>
      <c r="P97" s="38"/>
      <c r="Q97" s="38" t="str">
        <f t="shared" si="2"/>
        <v/>
      </c>
      <c r="R97" s="39"/>
      <c r="S97" s="38" t="str">
        <f>IF(Topic_Catalogue[[#This Row],[Priority (High/Medium/Low)]]="High","Y","")</f>
        <v/>
      </c>
      <c r="T97" s="39"/>
    </row>
    <row r="98" spans="1:20" ht="75" x14ac:dyDescent="0.25">
      <c r="A98" s="57">
        <v>90</v>
      </c>
      <c r="B98" s="58" t="s">
        <v>71</v>
      </c>
      <c r="C98" s="39" t="s">
        <v>357</v>
      </c>
      <c r="D98" s="39" t="s">
        <v>389</v>
      </c>
      <c r="E98" s="39" t="s">
        <v>78</v>
      </c>
      <c r="F98" s="39" t="s">
        <v>396</v>
      </c>
      <c r="G98" s="39" t="s">
        <v>397</v>
      </c>
      <c r="H98" s="39" t="s">
        <v>398</v>
      </c>
      <c r="I98" s="38" t="s">
        <v>75</v>
      </c>
      <c r="J98" s="39" t="s">
        <v>399</v>
      </c>
      <c r="K98" s="38"/>
      <c r="L98" s="38"/>
      <c r="M98" s="38"/>
      <c r="N98" s="38"/>
      <c r="O98" s="38"/>
      <c r="P98" s="38"/>
      <c r="Q98" s="38" t="str">
        <f t="shared" si="2"/>
        <v/>
      </c>
      <c r="R98" s="39"/>
      <c r="S98" s="38" t="str">
        <f>IF(Topic_Catalogue[[#This Row],[Priority (High/Medium/Low)]]="High","Y","")</f>
        <v/>
      </c>
      <c r="T98" s="39"/>
    </row>
    <row r="99" spans="1:20" ht="60" x14ac:dyDescent="0.25">
      <c r="A99" s="57">
        <v>91</v>
      </c>
      <c r="B99" s="58" t="s">
        <v>71</v>
      </c>
      <c r="C99" s="39" t="s">
        <v>357</v>
      </c>
      <c r="D99" s="39" t="s">
        <v>400</v>
      </c>
      <c r="E99" s="39" t="s">
        <v>46</v>
      </c>
      <c r="F99" s="39" t="s">
        <v>401</v>
      </c>
      <c r="G99" s="39" t="s">
        <v>402</v>
      </c>
      <c r="H99" s="39" t="s">
        <v>403</v>
      </c>
      <c r="I99" s="38" t="s">
        <v>75</v>
      </c>
      <c r="J99" s="39" t="s">
        <v>366</v>
      </c>
      <c r="K99" s="38"/>
      <c r="L99" s="38"/>
      <c r="M99" s="38"/>
      <c r="N99" s="38"/>
      <c r="O99" s="38"/>
      <c r="P99" s="38"/>
      <c r="Q99" s="38" t="str">
        <f t="shared" si="2"/>
        <v/>
      </c>
      <c r="R99" s="39"/>
      <c r="S99" s="38" t="str">
        <f>IF(Topic_Catalogue[[#This Row],[Priority (High/Medium/Low)]]="High","Y","")</f>
        <v/>
      </c>
      <c r="T99" s="39"/>
    </row>
    <row r="100" spans="1:20" ht="60" x14ac:dyDescent="0.25">
      <c r="A100" s="57">
        <v>92</v>
      </c>
      <c r="B100" s="39" t="s">
        <v>71</v>
      </c>
      <c r="C100" s="39" t="s">
        <v>357</v>
      </c>
      <c r="D100" s="39" t="s">
        <v>404</v>
      </c>
      <c r="E100" s="39" t="s">
        <v>46</v>
      </c>
      <c r="F100" s="39" t="s">
        <v>405</v>
      </c>
      <c r="G100" s="39" t="s">
        <v>406</v>
      </c>
      <c r="H100" s="39" t="s">
        <v>407</v>
      </c>
      <c r="I100" s="38" t="s">
        <v>75</v>
      </c>
      <c r="J100" s="39" t="s">
        <v>376</v>
      </c>
      <c r="K100" s="38"/>
      <c r="L100" s="38"/>
      <c r="M100" s="38"/>
      <c r="N100" s="38"/>
      <c r="O100" s="38"/>
      <c r="P100" s="38"/>
      <c r="Q100" s="38" t="str">
        <f t="shared" si="2"/>
        <v/>
      </c>
      <c r="R100" s="39"/>
      <c r="S100" s="38" t="str">
        <f>IF(Topic_Catalogue[[#This Row],[Priority (High/Medium/Low)]]="High","Y","")</f>
        <v/>
      </c>
      <c r="T100" s="39"/>
    </row>
    <row r="101" spans="1:20" ht="60" x14ac:dyDescent="0.25">
      <c r="A101" s="57">
        <v>93</v>
      </c>
      <c r="B101" s="39" t="s">
        <v>71</v>
      </c>
      <c r="C101" s="39" t="s">
        <v>357</v>
      </c>
      <c r="D101" s="39" t="s">
        <v>408</v>
      </c>
      <c r="E101" s="39" t="s">
        <v>46</v>
      </c>
      <c r="F101" s="39" t="s">
        <v>409</v>
      </c>
      <c r="G101" s="39" t="s">
        <v>410</v>
      </c>
      <c r="H101" s="39" t="s">
        <v>411</v>
      </c>
      <c r="I101" s="38" t="s">
        <v>75</v>
      </c>
      <c r="J101" s="39" t="s">
        <v>376</v>
      </c>
      <c r="K101" s="38"/>
      <c r="L101" s="38"/>
      <c r="M101" s="38"/>
      <c r="N101" s="38"/>
      <c r="O101" s="38"/>
      <c r="P101" s="38"/>
      <c r="Q101" s="38" t="str">
        <f t="shared" si="2"/>
        <v/>
      </c>
      <c r="R101" s="39"/>
      <c r="S101" s="38" t="str">
        <f>IF(Topic_Catalogue[[#This Row],[Priority (High/Medium/Low)]]="High","Y","")</f>
        <v/>
      </c>
      <c r="T101" s="39"/>
    </row>
    <row r="102" spans="1:20" ht="45" x14ac:dyDescent="0.25">
      <c r="A102" s="57">
        <v>94</v>
      </c>
      <c r="B102" s="58" t="s">
        <v>412</v>
      </c>
      <c r="C102" s="39" t="s">
        <v>413</v>
      </c>
      <c r="D102" s="39" t="s">
        <v>414</v>
      </c>
      <c r="E102" s="39" t="s">
        <v>33</v>
      </c>
      <c r="F102" s="39" t="s">
        <v>415</v>
      </c>
      <c r="G102" s="39" t="s">
        <v>416</v>
      </c>
      <c r="H102" s="39" t="s">
        <v>417</v>
      </c>
      <c r="I102" s="38" t="s">
        <v>17</v>
      </c>
      <c r="J102" s="39" t="s">
        <v>252</v>
      </c>
      <c r="K102" s="38"/>
      <c r="L102" s="38"/>
      <c r="M102" s="38"/>
      <c r="N102" s="38"/>
      <c r="O102" s="38"/>
      <c r="P102" s="38"/>
      <c r="Q102" s="38" t="str">
        <f t="shared" si="2"/>
        <v/>
      </c>
      <c r="R102" s="39"/>
      <c r="S102" s="38" t="str">
        <f>IF(Topic_Catalogue[[#This Row],[Priority (High/Medium/Low)]]="High","Y","")</f>
        <v/>
      </c>
      <c r="T102" s="39"/>
    </row>
    <row r="103" spans="1:20" ht="60" x14ac:dyDescent="0.25">
      <c r="A103" s="57">
        <v>95</v>
      </c>
      <c r="B103" s="39" t="s">
        <v>412</v>
      </c>
      <c r="C103" s="39" t="s">
        <v>413</v>
      </c>
      <c r="D103" s="39" t="s">
        <v>418</v>
      </c>
      <c r="E103" s="39" t="s">
        <v>46</v>
      </c>
      <c r="F103" s="39" t="s">
        <v>419</v>
      </c>
      <c r="G103" s="39" t="s">
        <v>420</v>
      </c>
      <c r="H103" s="39" t="s">
        <v>421</v>
      </c>
      <c r="I103" s="38" t="s">
        <v>17</v>
      </c>
      <c r="J103" s="39" t="s">
        <v>252</v>
      </c>
      <c r="K103" s="38"/>
      <c r="L103" s="38"/>
      <c r="M103" s="38"/>
      <c r="N103" s="38"/>
      <c r="O103" s="38"/>
      <c r="P103" s="38"/>
      <c r="Q103" s="38" t="str">
        <f t="shared" si="2"/>
        <v/>
      </c>
      <c r="R103" s="39"/>
      <c r="S103" s="38" t="str">
        <f>IF(Topic_Catalogue[[#This Row],[Priority (High/Medium/Low)]]="High","Y","")</f>
        <v/>
      </c>
      <c r="T103" s="39"/>
    </row>
    <row r="104" spans="1:20" ht="45" x14ac:dyDescent="0.25">
      <c r="A104" s="57">
        <v>96</v>
      </c>
      <c r="B104" s="58" t="s">
        <v>412</v>
      </c>
      <c r="C104" s="39" t="s">
        <v>413</v>
      </c>
      <c r="D104" s="39" t="s">
        <v>19</v>
      </c>
      <c r="E104" s="39" t="s">
        <v>33</v>
      </c>
      <c r="F104" s="39" t="s">
        <v>422</v>
      </c>
      <c r="G104" s="39" t="s">
        <v>423</v>
      </c>
      <c r="H104" s="39" t="s">
        <v>424</v>
      </c>
      <c r="I104" s="38" t="s">
        <v>17</v>
      </c>
      <c r="J104" s="39" t="s">
        <v>252</v>
      </c>
      <c r="K104" s="38"/>
      <c r="L104" s="38"/>
      <c r="M104" s="38"/>
      <c r="N104" s="38"/>
      <c r="O104" s="38"/>
      <c r="P104" s="38"/>
      <c r="Q104" s="38" t="str">
        <f t="shared" si="2"/>
        <v/>
      </c>
      <c r="R104" s="39"/>
      <c r="S104" s="38" t="str">
        <f>IF(Topic_Catalogue[[#This Row],[Priority (High/Medium/Low)]]="High","Y","")</f>
        <v/>
      </c>
      <c r="T104" s="39"/>
    </row>
    <row r="105" spans="1:20" ht="45" x14ac:dyDescent="0.25">
      <c r="A105" s="57">
        <v>97</v>
      </c>
      <c r="B105" s="58" t="s">
        <v>412</v>
      </c>
      <c r="C105" s="39" t="s">
        <v>413</v>
      </c>
      <c r="D105" s="39" t="s">
        <v>425</v>
      </c>
      <c r="E105" s="39" t="s">
        <v>46</v>
      </c>
      <c r="F105" s="39" t="s">
        <v>426</v>
      </c>
      <c r="G105" s="39" t="s">
        <v>427</v>
      </c>
      <c r="H105" s="39" t="s">
        <v>428</v>
      </c>
      <c r="I105" s="38" t="s">
        <v>17</v>
      </c>
      <c r="J105" s="39" t="s">
        <v>252</v>
      </c>
      <c r="K105" s="38"/>
      <c r="L105" s="38"/>
      <c r="M105" s="38"/>
      <c r="N105" s="38"/>
      <c r="O105" s="38"/>
      <c r="P105" s="38"/>
      <c r="Q105" s="38" t="str">
        <f t="shared" ref="Q105:Q136" si="3">IF(COUNT($O105:$P105)&lt;$W$6,"",IF(MIN($O105,$P105)&gt;=$W$5,"High",IF(MIN($O105,$P105)&gt;=$W$6,"Medium","Low")))</f>
        <v/>
      </c>
      <c r="R105" s="39"/>
      <c r="S105" s="38" t="str">
        <f>IF(Topic_Catalogue[[#This Row],[Priority (High/Medium/Low)]]="High","Y","")</f>
        <v/>
      </c>
      <c r="T105" s="39"/>
    </row>
    <row r="106" spans="1:20" ht="45" x14ac:dyDescent="0.25">
      <c r="A106" s="57">
        <v>98</v>
      </c>
      <c r="B106" s="58" t="s">
        <v>412</v>
      </c>
      <c r="C106" s="39" t="s">
        <v>429</v>
      </c>
      <c r="D106" s="39" t="s">
        <v>430</v>
      </c>
      <c r="E106" s="39" t="s">
        <v>33</v>
      </c>
      <c r="F106" s="39" t="s">
        <v>431</v>
      </c>
      <c r="G106" s="39" t="s">
        <v>432</v>
      </c>
      <c r="H106" s="39" t="s">
        <v>433</v>
      </c>
      <c r="I106" s="38" t="s">
        <v>17</v>
      </c>
      <c r="J106" s="39" t="s">
        <v>252</v>
      </c>
      <c r="K106" s="38"/>
      <c r="L106" s="38"/>
      <c r="M106" s="38"/>
      <c r="N106" s="38"/>
      <c r="O106" s="38"/>
      <c r="P106" s="38"/>
      <c r="Q106" s="38" t="str">
        <f t="shared" si="3"/>
        <v/>
      </c>
      <c r="R106" s="39"/>
      <c r="S106" s="38" t="str">
        <f>IF(Topic_Catalogue[[#This Row],[Priority (High/Medium/Low)]]="High","Y","")</f>
        <v/>
      </c>
      <c r="T106" s="39"/>
    </row>
    <row r="107" spans="1:20" ht="45" x14ac:dyDescent="0.25">
      <c r="A107" s="57">
        <v>99</v>
      </c>
      <c r="B107" s="58" t="s">
        <v>412</v>
      </c>
      <c r="C107" s="39" t="s">
        <v>429</v>
      </c>
      <c r="D107" s="39" t="s">
        <v>434</v>
      </c>
      <c r="E107" s="39" t="s">
        <v>33</v>
      </c>
      <c r="F107" s="39" t="s">
        <v>435</v>
      </c>
      <c r="G107" s="39" t="s">
        <v>436</v>
      </c>
      <c r="H107" s="39" t="s">
        <v>437</v>
      </c>
      <c r="I107" s="38" t="s">
        <v>17</v>
      </c>
      <c r="J107" s="39" t="s">
        <v>252</v>
      </c>
      <c r="K107" s="38"/>
      <c r="L107" s="38"/>
      <c r="M107" s="38"/>
      <c r="N107" s="38"/>
      <c r="O107" s="38"/>
      <c r="P107" s="38"/>
      <c r="Q107" s="38" t="str">
        <f t="shared" si="3"/>
        <v/>
      </c>
      <c r="R107" s="39"/>
      <c r="S107" s="38" t="str">
        <f>IF(Topic_Catalogue[[#This Row],[Priority (High/Medium/Low)]]="High","Y","")</f>
        <v/>
      </c>
      <c r="T107" s="39"/>
    </row>
    <row r="108" spans="1:20" ht="45" x14ac:dyDescent="0.25">
      <c r="A108" s="57">
        <v>100</v>
      </c>
      <c r="B108" s="58" t="s">
        <v>412</v>
      </c>
      <c r="C108" s="39" t="s">
        <v>429</v>
      </c>
      <c r="D108" s="39" t="s">
        <v>438</v>
      </c>
      <c r="E108" s="39" t="s">
        <v>33</v>
      </c>
      <c r="F108" s="39" t="s">
        <v>439</v>
      </c>
      <c r="G108" s="39" t="s">
        <v>440</v>
      </c>
      <c r="H108" s="39" t="s">
        <v>441</v>
      </c>
      <c r="I108" s="38" t="s">
        <v>17</v>
      </c>
      <c r="J108" s="39" t="s">
        <v>252</v>
      </c>
      <c r="K108" s="38"/>
      <c r="L108" s="38"/>
      <c r="M108" s="38"/>
      <c r="N108" s="38"/>
      <c r="O108" s="38"/>
      <c r="P108" s="38"/>
      <c r="Q108" s="38" t="str">
        <f t="shared" si="3"/>
        <v/>
      </c>
      <c r="R108" s="39"/>
      <c r="S108" s="38" t="str">
        <f>IF(Topic_Catalogue[[#This Row],[Priority (High/Medium/Low)]]="High","Y","")</f>
        <v/>
      </c>
      <c r="T108" s="39"/>
    </row>
    <row r="109" spans="1:20" ht="60" x14ac:dyDescent="0.25">
      <c r="A109" s="57">
        <v>101</v>
      </c>
      <c r="B109" s="58" t="s">
        <v>412</v>
      </c>
      <c r="C109" s="39" t="s">
        <v>442</v>
      </c>
      <c r="D109" s="39" t="s">
        <v>443</v>
      </c>
      <c r="E109" s="39" t="s">
        <v>33</v>
      </c>
      <c r="F109" s="39" t="s">
        <v>444</v>
      </c>
      <c r="G109" s="39" t="s">
        <v>445</v>
      </c>
      <c r="H109" s="39" t="s">
        <v>446</v>
      </c>
      <c r="I109" s="38" t="s">
        <v>17</v>
      </c>
      <c r="J109" s="39" t="s">
        <v>447</v>
      </c>
      <c r="K109" s="38"/>
      <c r="L109" s="38"/>
      <c r="M109" s="38"/>
      <c r="N109" s="38"/>
      <c r="O109" s="38"/>
      <c r="P109" s="38"/>
      <c r="Q109" s="38" t="str">
        <f t="shared" si="3"/>
        <v/>
      </c>
      <c r="R109" s="39"/>
      <c r="S109" s="38" t="str">
        <f>IF(Topic_Catalogue[[#This Row],[Priority (High/Medium/Low)]]="High","Y","")</f>
        <v/>
      </c>
      <c r="T109" s="39"/>
    </row>
    <row r="110" spans="1:20" ht="60" x14ac:dyDescent="0.25">
      <c r="A110" s="57">
        <v>102</v>
      </c>
      <c r="B110" s="58" t="s">
        <v>412</v>
      </c>
      <c r="C110" s="39" t="s">
        <v>442</v>
      </c>
      <c r="D110" s="39" t="s">
        <v>448</v>
      </c>
      <c r="E110" s="39" t="s">
        <v>33</v>
      </c>
      <c r="F110" s="39" t="s">
        <v>449</v>
      </c>
      <c r="G110" s="39" t="s">
        <v>450</v>
      </c>
      <c r="H110" s="39" t="s">
        <v>451</v>
      </c>
      <c r="I110" s="38" t="s">
        <v>17</v>
      </c>
      <c r="J110" s="39" t="s">
        <v>252</v>
      </c>
      <c r="K110" s="38"/>
      <c r="L110" s="38"/>
      <c r="M110" s="38"/>
      <c r="N110" s="38"/>
      <c r="O110" s="38"/>
      <c r="P110" s="38"/>
      <c r="Q110" s="38" t="str">
        <f t="shared" si="3"/>
        <v/>
      </c>
      <c r="R110" s="39"/>
      <c r="S110" s="38" t="str">
        <f>IF(Topic_Catalogue[[#This Row],[Priority (High/Medium/Low)]]="High","Y","")</f>
        <v/>
      </c>
      <c r="T110" s="39"/>
    </row>
    <row r="111" spans="1:20" ht="45" x14ac:dyDescent="0.25">
      <c r="A111" s="57">
        <v>103</v>
      </c>
      <c r="B111" s="58" t="s">
        <v>412</v>
      </c>
      <c r="C111" s="39" t="s">
        <v>442</v>
      </c>
      <c r="D111" s="39" t="s">
        <v>452</v>
      </c>
      <c r="E111" s="39" t="s">
        <v>46</v>
      </c>
      <c r="F111" s="39" t="s">
        <v>453</v>
      </c>
      <c r="G111" s="39" t="s">
        <v>454</v>
      </c>
      <c r="H111" s="39" t="s">
        <v>455</v>
      </c>
      <c r="I111" s="38" t="s">
        <v>17</v>
      </c>
      <c r="J111" s="39" t="s">
        <v>252</v>
      </c>
      <c r="K111" s="38"/>
      <c r="L111" s="38"/>
      <c r="M111" s="38"/>
      <c r="N111" s="38"/>
      <c r="O111" s="38"/>
      <c r="P111" s="38"/>
      <c r="Q111" s="38" t="str">
        <f t="shared" si="3"/>
        <v/>
      </c>
      <c r="R111" s="39"/>
      <c r="S111" s="38" t="str">
        <f>IF(Topic_Catalogue[[#This Row],[Priority (High/Medium/Low)]]="High","Y","")</f>
        <v/>
      </c>
      <c r="T111" s="39"/>
    </row>
    <row r="112" spans="1:20" ht="45" x14ac:dyDescent="0.25">
      <c r="A112" s="57">
        <v>104</v>
      </c>
      <c r="B112" s="58" t="s">
        <v>456</v>
      </c>
      <c r="C112" s="39" t="s">
        <v>457</v>
      </c>
      <c r="D112" s="39" t="s">
        <v>458</v>
      </c>
      <c r="E112" s="39" t="s">
        <v>46</v>
      </c>
      <c r="F112" s="39" t="s">
        <v>459</v>
      </c>
      <c r="G112" s="39" t="s">
        <v>460</v>
      </c>
      <c r="H112" s="39" t="s">
        <v>461</v>
      </c>
      <c r="I112" s="38" t="s">
        <v>17</v>
      </c>
      <c r="J112" s="39" t="s">
        <v>462</v>
      </c>
      <c r="K112" s="38"/>
      <c r="L112" s="38"/>
      <c r="M112" s="38"/>
      <c r="N112" s="38"/>
      <c r="O112" s="38"/>
      <c r="P112" s="38"/>
      <c r="Q112" s="38" t="str">
        <f t="shared" si="3"/>
        <v/>
      </c>
      <c r="R112" s="39"/>
      <c r="S112" s="38" t="str">
        <f>IF(Topic_Catalogue[[#This Row],[Priority (High/Medium/Low)]]="High","Y","")</f>
        <v/>
      </c>
      <c r="T112" s="39"/>
    </row>
    <row r="113" spans="1:20" ht="60" x14ac:dyDescent="0.25">
      <c r="A113" s="57">
        <v>105</v>
      </c>
      <c r="B113" s="58" t="s">
        <v>456</v>
      </c>
      <c r="C113" s="39" t="s">
        <v>457</v>
      </c>
      <c r="D113" s="39" t="s">
        <v>463</v>
      </c>
      <c r="E113" s="39" t="s">
        <v>46</v>
      </c>
      <c r="F113" s="39" t="s">
        <v>464</v>
      </c>
      <c r="G113" s="39" t="s">
        <v>465</v>
      </c>
      <c r="H113" s="39" t="s">
        <v>466</v>
      </c>
      <c r="I113" s="38" t="s">
        <v>17</v>
      </c>
      <c r="J113" s="39" t="s">
        <v>462</v>
      </c>
      <c r="K113" s="38"/>
      <c r="L113" s="38"/>
      <c r="M113" s="38"/>
      <c r="N113" s="38"/>
      <c r="O113" s="38"/>
      <c r="P113" s="38"/>
      <c r="Q113" s="38" t="str">
        <f t="shared" si="3"/>
        <v/>
      </c>
      <c r="R113" s="39"/>
      <c r="S113" s="38" t="str">
        <f>IF(Topic_Catalogue[[#This Row],[Priority (High/Medium/Low)]]="High","Y","")</f>
        <v/>
      </c>
      <c r="T113" s="39"/>
    </row>
    <row r="114" spans="1:20" ht="45" x14ac:dyDescent="0.25">
      <c r="A114" s="57">
        <v>106</v>
      </c>
      <c r="B114" s="58" t="s">
        <v>456</v>
      </c>
      <c r="C114" s="39" t="s">
        <v>457</v>
      </c>
      <c r="D114" s="39" t="s">
        <v>467</v>
      </c>
      <c r="E114" s="39" t="s">
        <v>46</v>
      </c>
      <c r="F114" s="39" t="s">
        <v>468</v>
      </c>
      <c r="G114" s="39" t="s">
        <v>469</v>
      </c>
      <c r="H114" s="39" t="s">
        <v>470</v>
      </c>
      <c r="I114" s="38" t="s">
        <v>17</v>
      </c>
      <c r="J114" s="39" t="s">
        <v>462</v>
      </c>
      <c r="K114" s="38"/>
      <c r="L114" s="38"/>
      <c r="M114" s="38"/>
      <c r="N114" s="38"/>
      <c r="O114" s="38"/>
      <c r="P114" s="38"/>
      <c r="Q114" s="38" t="str">
        <f t="shared" si="3"/>
        <v/>
      </c>
      <c r="R114" s="39"/>
      <c r="S114" s="38" t="str">
        <f>IF(Topic_Catalogue[[#This Row],[Priority (High/Medium/Low)]]="High","Y","")</f>
        <v/>
      </c>
      <c r="T114" s="39"/>
    </row>
    <row r="115" spans="1:20" ht="60" x14ac:dyDescent="0.25">
      <c r="A115" s="57">
        <v>107</v>
      </c>
      <c r="B115" s="58" t="s">
        <v>456</v>
      </c>
      <c r="C115" s="39" t="s">
        <v>457</v>
      </c>
      <c r="D115" s="39" t="s">
        <v>471</v>
      </c>
      <c r="E115" s="39" t="s">
        <v>46</v>
      </c>
      <c r="F115" s="39" t="s">
        <v>472</v>
      </c>
      <c r="G115" s="39" t="s">
        <v>473</v>
      </c>
      <c r="H115" s="39" t="s">
        <v>474</v>
      </c>
      <c r="I115" s="38" t="s">
        <v>17</v>
      </c>
      <c r="J115" s="39" t="s">
        <v>18</v>
      </c>
      <c r="K115" s="38"/>
      <c r="L115" s="38"/>
      <c r="M115" s="38"/>
      <c r="N115" s="38"/>
      <c r="O115" s="38"/>
      <c r="P115" s="38"/>
      <c r="Q115" s="38" t="str">
        <f t="shared" si="3"/>
        <v/>
      </c>
      <c r="R115" s="39"/>
      <c r="S115" s="38" t="str">
        <f>IF(Topic_Catalogue[[#This Row],[Priority (High/Medium/Low)]]="High","Y","")</f>
        <v/>
      </c>
      <c r="T115" s="39"/>
    </row>
    <row r="116" spans="1:20" ht="45" x14ac:dyDescent="0.25">
      <c r="A116" s="57">
        <v>108</v>
      </c>
      <c r="B116" s="58" t="s">
        <v>456</v>
      </c>
      <c r="C116" s="39" t="s">
        <v>457</v>
      </c>
      <c r="D116" s="39" t="s">
        <v>475</v>
      </c>
      <c r="E116" s="39" t="s">
        <v>46</v>
      </c>
      <c r="F116" s="39" t="s">
        <v>476</v>
      </c>
      <c r="G116" s="39" t="s">
        <v>477</v>
      </c>
      <c r="H116" s="39" t="s">
        <v>478</v>
      </c>
      <c r="I116" s="38" t="s">
        <v>17</v>
      </c>
      <c r="J116" s="39" t="s">
        <v>40</v>
      </c>
      <c r="K116" s="38"/>
      <c r="L116" s="38"/>
      <c r="M116" s="38"/>
      <c r="N116" s="38"/>
      <c r="O116" s="38"/>
      <c r="P116" s="38"/>
      <c r="Q116" s="38" t="str">
        <f t="shared" si="3"/>
        <v/>
      </c>
      <c r="R116" s="39"/>
      <c r="S116" s="38" t="str">
        <f>IF(Topic_Catalogue[[#This Row],[Priority (High/Medium/Low)]]="High","Y","")</f>
        <v/>
      </c>
      <c r="T116" s="39"/>
    </row>
    <row r="117" spans="1:20" ht="45" x14ac:dyDescent="0.25">
      <c r="A117" s="57">
        <v>109</v>
      </c>
      <c r="B117" s="58" t="s">
        <v>456</v>
      </c>
      <c r="C117" s="39" t="s">
        <v>479</v>
      </c>
      <c r="D117" s="39" t="s">
        <v>32</v>
      </c>
      <c r="E117" s="39" t="s">
        <v>46</v>
      </c>
      <c r="F117" s="39" t="s">
        <v>480</v>
      </c>
      <c r="G117" s="39" t="s">
        <v>481</v>
      </c>
      <c r="H117" s="39" t="s">
        <v>482</v>
      </c>
      <c r="I117" s="38" t="s">
        <v>17</v>
      </c>
      <c r="J117" s="39" t="s">
        <v>18</v>
      </c>
      <c r="K117" s="38"/>
      <c r="L117" s="38"/>
      <c r="M117" s="38"/>
      <c r="N117" s="38"/>
      <c r="O117" s="38"/>
      <c r="P117" s="38"/>
      <c r="Q117" s="38" t="str">
        <f t="shared" si="3"/>
        <v/>
      </c>
      <c r="R117" s="39"/>
      <c r="S117" s="38" t="str">
        <f>IF(Topic_Catalogue[[#This Row],[Priority (High/Medium/Low)]]="High","Y","")</f>
        <v/>
      </c>
      <c r="T117" s="39"/>
    </row>
    <row r="118" spans="1:20" ht="45" x14ac:dyDescent="0.25">
      <c r="A118" s="57">
        <v>110</v>
      </c>
      <c r="B118" s="58" t="s">
        <v>456</v>
      </c>
      <c r="C118" s="39" t="s">
        <v>479</v>
      </c>
      <c r="D118" s="39" t="s">
        <v>483</v>
      </c>
      <c r="E118" s="39" t="s">
        <v>46</v>
      </c>
      <c r="F118" s="39" t="s">
        <v>484</v>
      </c>
      <c r="G118" s="39" t="s">
        <v>485</v>
      </c>
      <c r="H118" s="39" t="s">
        <v>486</v>
      </c>
      <c r="I118" s="38" t="s">
        <v>17</v>
      </c>
      <c r="J118" s="39" t="s">
        <v>18</v>
      </c>
      <c r="K118" s="38"/>
      <c r="L118" s="38"/>
      <c r="M118" s="38"/>
      <c r="N118" s="38"/>
      <c r="O118" s="38"/>
      <c r="P118" s="38"/>
      <c r="Q118" s="38" t="str">
        <f t="shared" si="3"/>
        <v/>
      </c>
      <c r="R118" s="39"/>
      <c r="S118" s="38" t="str">
        <f>IF(Topic_Catalogue[[#This Row],[Priority (High/Medium/Low)]]="High","Y","")</f>
        <v/>
      </c>
      <c r="T118" s="39"/>
    </row>
    <row r="119" spans="1:20" ht="45" x14ac:dyDescent="0.25">
      <c r="A119" s="57">
        <v>111</v>
      </c>
      <c r="B119" s="58" t="s">
        <v>456</v>
      </c>
      <c r="C119" s="39" t="s">
        <v>479</v>
      </c>
      <c r="D119" s="39" t="s">
        <v>487</v>
      </c>
      <c r="E119" s="39" t="s">
        <v>46</v>
      </c>
      <c r="F119" s="39" t="s">
        <v>488</v>
      </c>
      <c r="G119" s="39" t="s">
        <v>489</v>
      </c>
      <c r="H119" s="39" t="s">
        <v>486</v>
      </c>
      <c r="I119" s="38" t="s">
        <v>17</v>
      </c>
      <c r="J119" s="39" t="s">
        <v>18</v>
      </c>
      <c r="K119" s="38"/>
      <c r="L119" s="38"/>
      <c r="M119" s="38"/>
      <c r="N119" s="38"/>
      <c r="O119" s="38"/>
      <c r="P119" s="38"/>
      <c r="Q119" s="38" t="str">
        <f t="shared" si="3"/>
        <v/>
      </c>
      <c r="R119" s="39"/>
      <c r="S119" s="38" t="str">
        <f>IF(Topic_Catalogue[[#This Row],[Priority (High/Medium/Low)]]="High","Y","")</f>
        <v/>
      </c>
      <c r="T119" s="39"/>
    </row>
    <row r="120" spans="1:20" ht="45" x14ac:dyDescent="0.25">
      <c r="A120" s="57">
        <v>112</v>
      </c>
      <c r="B120" s="58" t="s">
        <v>456</v>
      </c>
      <c r="C120" s="39" t="s">
        <v>479</v>
      </c>
      <c r="D120" s="39" t="s">
        <v>425</v>
      </c>
      <c r="E120" s="39" t="s">
        <v>46</v>
      </c>
      <c r="F120" s="39" t="s">
        <v>490</v>
      </c>
      <c r="G120" s="39" t="s">
        <v>491</v>
      </c>
      <c r="H120" s="39" t="s">
        <v>492</v>
      </c>
      <c r="I120" s="38" t="s">
        <v>17</v>
      </c>
      <c r="J120" s="39" t="s">
        <v>18</v>
      </c>
      <c r="K120" s="38"/>
      <c r="L120" s="38"/>
      <c r="M120" s="38"/>
      <c r="N120" s="38"/>
      <c r="O120" s="38"/>
      <c r="P120" s="38"/>
      <c r="Q120" s="38" t="str">
        <f t="shared" si="3"/>
        <v/>
      </c>
      <c r="R120" s="39"/>
      <c r="S120" s="38" t="str">
        <f>IF(Topic_Catalogue[[#This Row],[Priority (High/Medium/Low)]]="High","Y","")</f>
        <v/>
      </c>
      <c r="T120" s="39"/>
    </row>
    <row r="121" spans="1:20" ht="45" x14ac:dyDescent="0.25">
      <c r="A121" s="57">
        <v>113</v>
      </c>
      <c r="B121" s="58" t="s">
        <v>456</v>
      </c>
      <c r="C121" s="39" t="s">
        <v>479</v>
      </c>
      <c r="D121" s="39" t="s">
        <v>54</v>
      </c>
      <c r="E121" s="39" t="s">
        <v>46</v>
      </c>
      <c r="F121" s="39" t="s">
        <v>493</v>
      </c>
      <c r="G121" s="39" t="s">
        <v>494</v>
      </c>
      <c r="H121" s="39" t="s">
        <v>495</v>
      </c>
      <c r="I121" s="38" t="s">
        <v>17</v>
      </c>
      <c r="J121" s="39" t="s">
        <v>18</v>
      </c>
      <c r="K121" s="38"/>
      <c r="L121" s="38"/>
      <c r="M121" s="38"/>
      <c r="N121" s="38"/>
      <c r="O121" s="38"/>
      <c r="P121" s="38"/>
      <c r="Q121" s="38" t="str">
        <f t="shared" si="3"/>
        <v/>
      </c>
      <c r="R121" s="39"/>
      <c r="S121" s="38" t="str">
        <f>IF(Topic_Catalogue[[#This Row],[Priority (High/Medium/Low)]]="High","Y","")</f>
        <v/>
      </c>
      <c r="T121" s="39"/>
    </row>
    <row r="122" spans="1:20" ht="60" x14ac:dyDescent="0.25">
      <c r="A122" s="57">
        <v>114</v>
      </c>
      <c r="B122" s="58" t="s">
        <v>456</v>
      </c>
      <c r="C122" s="39" t="s">
        <v>496</v>
      </c>
      <c r="D122" s="39" t="s">
        <v>497</v>
      </c>
      <c r="E122" s="39" t="s">
        <v>46</v>
      </c>
      <c r="F122" s="39" t="s">
        <v>498</v>
      </c>
      <c r="G122" s="39" t="s">
        <v>499</v>
      </c>
      <c r="H122" s="39" t="s">
        <v>144</v>
      </c>
      <c r="I122" s="38" t="s">
        <v>17</v>
      </c>
      <c r="J122" s="39" t="s">
        <v>18</v>
      </c>
      <c r="K122" s="38"/>
      <c r="L122" s="38"/>
      <c r="M122" s="38"/>
      <c r="N122" s="38"/>
      <c r="O122" s="38"/>
      <c r="P122" s="38"/>
      <c r="Q122" s="38" t="str">
        <f t="shared" si="3"/>
        <v/>
      </c>
      <c r="R122" s="39"/>
      <c r="S122" s="38" t="str">
        <f>IF(Topic_Catalogue[[#This Row],[Priority (High/Medium/Low)]]="High","Y","")</f>
        <v/>
      </c>
      <c r="T122" s="39"/>
    </row>
    <row r="123" spans="1:20" ht="45" x14ac:dyDescent="0.25">
      <c r="A123" s="57">
        <v>115</v>
      </c>
      <c r="B123" s="58" t="s">
        <v>456</v>
      </c>
      <c r="C123" s="39" t="s">
        <v>496</v>
      </c>
      <c r="D123" s="39" t="s">
        <v>500</v>
      </c>
      <c r="E123" s="39" t="s">
        <v>46</v>
      </c>
      <c r="F123" s="39" t="s">
        <v>501</v>
      </c>
      <c r="G123" s="39" t="s">
        <v>502</v>
      </c>
      <c r="H123" s="39" t="s">
        <v>503</v>
      </c>
      <c r="I123" s="38" t="s">
        <v>17</v>
      </c>
      <c r="J123" s="39" t="s">
        <v>18</v>
      </c>
      <c r="K123" s="38"/>
      <c r="L123" s="38"/>
      <c r="M123" s="38"/>
      <c r="N123" s="38"/>
      <c r="O123" s="38"/>
      <c r="P123" s="38"/>
      <c r="Q123" s="38" t="str">
        <f t="shared" si="3"/>
        <v/>
      </c>
      <c r="R123" s="39"/>
      <c r="S123" s="38" t="str">
        <f>IF(Topic_Catalogue[[#This Row],[Priority (High/Medium/Low)]]="High","Y","")</f>
        <v/>
      </c>
      <c r="T123" s="39"/>
    </row>
    <row r="124" spans="1:20" ht="45" x14ac:dyDescent="0.25">
      <c r="A124" s="57">
        <v>116</v>
      </c>
      <c r="B124" s="58" t="s">
        <v>456</v>
      </c>
      <c r="C124" s="39" t="s">
        <v>496</v>
      </c>
      <c r="D124" s="39" t="s">
        <v>504</v>
      </c>
      <c r="E124" s="39" t="s">
        <v>46</v>
      </c>
      <c r="F124" s="39" t="s">
        <v>505</v>
      </c>
      <c r="G124" s="39" t="s">
        <v>506</v>
      </c>
      <c r="H124" s="39" t="s">
        <v>503</v>
      </c>
      <c r="I124" s="38" t="s">
        <v>17</v>
      </c>
      <c r="J124" s="39" t="s">
        <v>18</v>
      </c>
      <c r="K124" s="38"/>
      <c r="L124" s="38"/>
      <c r="M124" s="38"/>
      <c r="N124" s="38"/>
      <c r="O124" s="38"/>
      <c r="P124" s="38"/>
      <c r="Q124" s="38" t="str">
        <f t="shared" si="3"/>
        <v/>
      </c>
      <c r="R124" s="39"/>
      <c r="S124" s="38" t="str">
        <f>IF(Topic_Catalogue[[#This Row],[Priority (High/Medium/Low)]]="High","Y","")</f>
        <v/>
      </c>
      <c r="T124" s="39"/>
    </row>
    <row r="125" spans="1:20" ht="45" x14ac:dyDescent="0.25">
      <c r="A125" s="57">
        <v>117</v>
      </c>
      <c r="B125" s="58" t="s">
        <v>456</v>
      </c>
      <c r="C125" s="39" t="s">
        <v>496</v>
      </c>
      <c r="D125" s="39" t="s">
        <v>430</v>
      </c>
      <c r="E125" s="39" t="s">
        <v>46</v>
      </c>
      <c r="F125" s="39" t="s">
        <v>507</v>
      </c>
      <c r="G125" s="39" t="s">
        <v>508</v>
      </c>
      <c r="H125" s="39" t="s">
        <v>509</v>
      </c>
      <c r="I125" s="38" t="s">
        <v>17</v>
      </c>
      <c r="J125" s="39" t="s">
        <v>18</v>
      </c>
      <c r="K125" s="38"/>
      <c r="L125" s="38"/>
      <c r="M125" s="38"/>
      <c r="N125" s="38"/>
      <c r="O125" s="38"/>
      <c r="P125" s="38"/>
      <c r="Q125" s="38" t="str">
        <f t="shared" si="3"/>
        <v/>
      </c>
      <c r="R125" s="39"/>
      <c r="S125" s="38" t="str">
        <f>IF(Topic_Catalogue[[#This Row],[Priority (High/Medium/Low)]]="High","Y","")</f>
        <v/>
      </c>
      <c r="T125" s="39"/>
    </row>
    <row r="126" spans="1:20" ht="45" x14ac:dyDescent="0.25">
      <c r="A126" s="57">
        <v>118</v>
      </c>
      <c r="B126" s="58" t="s">
        <v>456</v>
      </c>
      <c r="C126" s="39" t="s">
        <v>496</v>
      </c>
      <c r="D126" s="39" t="s">
        <v>510</v>
      </c>
      <c r="E126" s="39" t="s">
        <v>46</v>
      </c>
      <c r="F126" s="39" t="s">
        <v>511</v>
      </c>
      <c r="G126" s="39" t="s">
        <v>512</v>
      </c>
      <c r="H126" s="39" t="s">
        <v>513</v>
      </c>
      <c r="I126" s="38" t="s">
        <v>17</v>
      </c>
      <c r="J126" s="39" t="s">
        <v>18</v>
      </c>
      <c r="K126" s="38"/>
      <c r="L126" s="38"/>
      <c r="M126" s="38"/>
      <c r="N126" s="38"/>
      <c r="O126" s="38"/>
      <c r="P126" s="38"/>
      <c r="Q126" s="38" t="str">
        <f t="shared" si="3"/>
        <v/>
      </c>
      <c r="R126" s="39"/>
      <c r="S126" s="38" t="str">
        <f>IF(Topic_Catalogue[[#This Row],[Priority (High/Medium/Low)]]="High","Y","")</f>
        <v/>
      </c>
      <c r="T126" s="39"/>
    </row>
    <row r="127" spans="1:20" ht="45" x14ac:dyDescent="0.25">
      <c r="A127" s="57">
        <v>119</v>
      </c>
      <c r="B127" s="58" t="s">
        <v>456</v>
      </c>
      <c r="C127" s="39" t="s">
        <v>496</v>
      </c>
      <c r="D127" s="39" t="s">
        <v>514</v>
      </c>
      <c r="E127" s="39" t="s">
        <v>46</v>
      </c>
      <c r="F127" s="39" t="s">
        <v>515</v>
      </c>
      <c r="G127" s="39" t="s">
        <v>516</v>
      </c>
      <c r="H127" s="39" t="s">
        <v>517</v>
      </c>
      <c r="I127" s="38" t="s">
        <v>17</v>
      </c>
      <c r="J127" s="39" t="s">
        <v>18</v>
      </c>
      <c r="K127" s="38"/>
      <c r="L127" s="38"/>
      <c r="M127" s="38"/>
      <c r="N127" s="38"/>
      <c r="O127" s="38"/>
      <c r="P127" s="38"/>
      <c r="Q127" s="38" t="str">
        <f t="shared" si="3"/>
        <v/>
      </c>
      <c r="R127" s="39"/>
      <c r="S127" s="38" t="str">
        <f>IF(Topic_Catalogue[[#This Row],[Priority (High/Medium/Low)]]="High","Y","")</f>
        <v/>
      </c>
      <c r="T127" s="39"/>
    </row>
    <row r="128" spans="1:20" ht="60" x14ac:dyDescent="0.25">
      <c r="A128" s="57">
        <v>120</v>
      </c>
      <c r="B128" s="39" t="s">
        <v>456</v>
      </c>
      <c r="C128" s="39" t="s">
        <v>496</v>
      </c>
      <c r="D128" s="39" t="s">
        <v>518</v>
      </c>
      <c r="E128" s="39" t="s">
        <v>46</v>
      </c>
      <c r="F128" s="39" t="s">
        <v>519</v>
      </c>
      <c r="G128" s="39" t="s">
        <v>520</v>
      </c>
      <c r="H128" s="39" t="s">
        <v>521</v>
      </c>
      <c r="I128" s="38" t="s">
        <v>17</v>
      </c>
      <c r="J128" s="39" t="s">
        <v>40</v>
      </c>
      <c r="K128" s="38"/>
      <c r="L128" s="38"/>
      <c r="M128" s="38"/>
      <c r="N128" s="38"/>
      <c r="O128" s="38"/>
      <c r="P128" s="38"/>
      <c r="Q128" s="38" t="str">
        <f t="shared" si="3"/>
        <v/>
      </c>
      <c r="R128" s="39"/>
      <c r="S128" s="38" t="str">
        <f>IF(Topic_Catalogue[[#This Row],[Priority (High/Medium/Low)]]="High","Y","")</f>
        <v/>
      </c>
      <c r="T128" s="39"/>
    </row>
    <row r="129" spans="1:20" ht="45" x14ac:dyDescent="0.25">
      <c r="A129" s="57">
        <v>121</v>
      </c>
      <c r="B129" s="58" t="s">
        <v>456</v>
      </c>
      <c r="C129" s="39" t="s">
        <v>496</v>
      </c>
      <c r="D129" s="39" t="s">
        <v>522</v>
      </c>
      <c r="E129" s="39" t="s">
        <v>46</v>
      </c>
      <c r="F129" s="39" t="s">
        <v>523</v>
      </c>
      <c r="G129" s="39" t="s">
        <v>524</v>
      </c>
      <c r="H129" s="39" t="s">
        <v>525</v>
      </c>
      <c r="I129" s="38" t="s">
        <v>17</v>
      </c>
      <c r="J129" s="39" t="s">
        <v>18</v>
      </c>
      <c r="K129" s="38"/>
      <c r="L129" s="38"/>
      <c r="M129" s="38"/>
      <c r="N129" s="38"/>
      <c r="O129" s="38"/>
      <c r="P129" s="38"/>
      <c r="Q129" s="38" t="str">
        <f t="shared" si="3"/>
        <v/>
      </c>
      <c r="R129" s="39"/>
      <c r="S129" s="38" t="str">
        <f>IF(Topic_Catalogue[[#This Row],[Priority (High/Medium/Low)]]="High","Y","")</f>
        <v/>
      </c>
      <c r="T129" s="39"/>
    </row>
    <row r="130" spans="1:20" ht="45" x14ac:dyDescent="0.25">
      <c r="A130" s="57">
        <v>122</v>
      </c>
      <c r="B130" s="58" t="s">
        <v>456</v>
      </c>
      <c r="C130" s="39" t="s">
        <v>496</v>
      </c>
      <c r="D130" s="39" t="s">
        <v>526</v>
      </c>
      <c r="E130" s="39" t="s">
        <v>46</v>
      </c>
      <c r="F130" s="39" t="s">
        <v>527</v>
      </c>
      <c r="G130" s="39" t="s">
        <v>528</v>
      </c>
      <c r="H130" s="39" t="s">
        <v>529</v>
      </c>
      <c r="I130" s="38" t="s">
        <v>17</v>
      </c>
      <c r="J130" s="39" t="s">
        <v>18</v>
      </c>
      <c r="K130" s="38"/>
      <c r="L130" s="38"/>
      <c r="M130" s="38"/>
      <c r="N130" s="38"/>
      <c r="O130" s="38"/>
      <c r="P130" s="38"/>
      <c r="Q130" s="38" t="str">
        <f t="shared" si="3"/>
        <v/>
      </c>
      <c r="R130" s="39"/>
      <c r="S130" s="38" t="str">
        <f>IF(Topic_Catalogue[[#This Row],[Priority (High/Medium/Low)]]="High","Y","")</f>
        <v/>
      </c>
      <c r="T130" s="39"/>
    </row>
    <row r="131" spans="1:20" ht="60" x14ac:dyDescent="0.25">
      <c r="A131" s="57">
        <v>123</v>
      </c>
      <c r="B131" s="58" t="s">
        <v>101</v>
      </c>
      <c r="C131" s="39" t="s">
        <v>530</v>
      </c>
      <c r="D131" s="39" t="s">
        <v>531</v>
      </c>
      <c r="E131" s="39" t="s">
        <v>46</v>
      </c>
      <c r="F131" s="39" t="s">
        <v>532</v>
      </c>
      <c r="G131" s="39" t="s">
        <v>533</v>
      </c>
      <c r="H131" s="39" t="s">
        <v>534</v>
      </c>
      <c r="I131" s="38" t="s">
        <v>75</v>
      </c>
      <c r="J131" s="39" t="s">
        <v>92</v>
      </c>
      <c r="K131" s="38"/>
      <c r="L131" s="38"/>
      <c r="M131" s="38"/>
      <c r="N131" s="38"/>
      <c r="O131" s="38"/>
      <c r="P131" s="38"/>
      <c r="Q131" s="38" t="str">
        <f t="shared" si="3"/>
        <v/>
      </c>
      <c r="R131" s="39"/>
      <c r="S131" s="38" t="str">
        <f>IF(Topic_Catalogue[[#This Row],[Priority (High/Medium/Low)]]="High","Y","")</f>
        <v/>
      </c>
      <c r="T131" s="39"/>
    </row>
    <row r="132" spans="1:20" ht="60" x14ac:dyDescent="0.25">
      <c r="A132" s="57">
        <v>124</v>
      </c>
      <c r="B132" s="58" t="s">
        <v>101</v>
      </c>
      <c r="C132" s="39" t="s">
        <v>530</v>
      </c>
      <c r="D132" s="39" t="s">
        <v>531</v>
      </c>
      <c r="E132" s="39" t="s">
        <v>78</v>
      </c>
      <c r="F132" s="39" t="s">
        <v>535</v>
      </c>
      <c r="G132" s="39" t="s">
        <v>536</v>
      </c>
      <c r="H132" s="39" t="s">
        <v>537</v>
      </c>
      <c r="I132" s="38" t="s">
        <v>75</v>
      </c>
      <c r="J132" s="39" t="s">
        <v>82</v>
      </c>
      <c r="K132" s="38"/>
      <c r="L132" s="38"/>
      <c r="M132" s="38"/>
      <c r="N132" s="38"/>
      <c r="O132" s="38"/>
      <c r="P132" s="38"/>
      <c r="Q132" s="38" t="str">
        <f t="shared" si="3"/>
        <v/>
      </c>
      <c r="R132" s="39"/>
      <c r="S132" s="38" t="str">
        <f>IF(Topic_Catalogue[[#This Row],[Priority (High/Medium/Low)]]="High","Y","")</f>
        <v/>
      </c>
      <c r="T132" s="39"/>
    </row>
    <row r="133" spans="1:20" ht="60" x14ac:dyDescent="0.25">
      <c r="A133" s="57">
        <v>125</v>
      </c>
      <c r="B133" s="58" t="s">
        <v>101</v>
      </c>
      <c r="C133" s="39" t="s">
        <v>538</v>
      </c>
      <c r="D133" s="39" t="s">
        <v>539</v>
      </c>
      <c r="E133" s="39" t="s">
        <v>20</v>
      </c>
      <c r="F133" s="39" t="s">
        <v>539</v>
      </c>
      <c r="G133" s="39" t="s">
        <v>540</v>
      </c>
      <c r="H133" s="39" t="s">
        <v>541</v>
      </c>
      <c r="I133" s="38" t="s">
        <v>75</v>
      </c>
      <c r="J133" s="39" t="s">
        <v>87</v>
      </c>
      <c r="K133" s="38"/>
      <c r="L133" s="38"/>
      <c r="M133" s="38"/>
      <c r="N133" s="38"/>
      <c r="O133" s="38"/>
      <c r="P133" s="38"/>
      <c r="Q133" s="38" t="str">
        <f t="shared" si="3"/>
        <v/>
      </c>
      <c r="R133" s="39"/>
      <c r="S133" s="38" t="str">
        <f>IF(Topic_Catalogue[[#This Row],[Priority (High/Medium/Low)]]="High","Y","")</f>
        <v/>
      </c>
      <c r="T133" s="39"/>
    </row>
    <row r="134" spans="1:20" ht="60" x14ac:dyDescent="0.25">
      <c r="A134" s="57">
        <v>126</v>
      </c>
      <c r="B134" s="58" t="s">
        <v>101</v>
      </c>
      <c r="C134" s="39" t="s">
        <v>538</v>
      </c>
      <c r="D134" s="39" t="s">
        <v>542</v>
      </c>
      <c r="E134" s="39" t="s">
        <v>46</v>
      </c>
      <c r="F134" s="39" t="s">
        <v>543</v>
      </c>
      <c r="G134" s="39" t="s">
        <v>544</v>
      </c>
      <c r="H134" s="39" t="s">
        <v>545</v>
      </c>
      <c r="I134" s="38" t="s">
        <v>75</v>
      </c>
      <c r="J134" s="39" t="s">
        <v>303</v>
      </c>
      <c r="K134" s="38"/>
      <c r="L134" s="38"/>
      <c r="M134" s="38"/>
      <c r="N134" s="38"/>
      <c r="O134" s="38"/>
      <c r="P134" s="38"/>
      <c r="Q134" s="38" t="str">
        <f t="shared" si="3"/>
        <v/>
      </c>
      <c r="R134" s="39"/>
      <c r="S134" s="38" t="str">
        <f>IF(Topic_Catalogue[[#This Row],[Priority (High/Medium/Low)]]="High","Y","")</f>
        <v/>
      </c>
      <c r="T134" s="39"/>
    </row>
    <row r="135" spans="1:20" ht="75" x14ac:dyDescent="0.25">
      <c r="A135" s="57">
        <v>127</v>
      </c>
      <c r="B135" s="58" t="s">
        <v>101</v>
      </c>
      <c r="C135" s="39" t="s">
        <v>538</v>
      </c>
      <c r="D135" s="39" t="s">
        <v>542</v>
      </c>
      <c r="E135" s="39" t="s">
        <v>78</v>
      </c>
      <c r="F135" s="39" t="s">
        <v>546</v>
      </c>
      <c r="G135" s="39" t="s">
        <v>547</v>
      </c>
      <c r="H135" s="39" t="s">
        <v>548</v>
      </c>
      <c r="I135" s="38" t="s">
        <v>75</v>
      </c>
      <c r="J135" s="39" t="s">
        <v>308</v>
      </c>
      <c r="K135" s="38"/>
      <c r="L135" s="38"/>
      <c r="M135" s="38"/>
      <c r="N135" s="38"/>
      <c r="O135" s="38"/>
      <c r="P135" s="38"/>
      <c r="Q135" s="38" t="str">
        <f t="shared" si="3"/>
        <v/>
      </c>
      <c r="R135" s="39"/>
      <c r="S135" s="38" t="str">
        <f>IF(Topic_Catalogue[[#This Row],[Priority (High/Medium/Low)]]="High","Y","")</f>
        <v/>
      </c>
      <c r="T135" s="39"/>
    </row>
    <row r="136" spans="1:20" ht="60" x14ac:dyDescent="0.25">
      <c r="A136" s="57">
        <v>128</v>
      </c>
      <c r="B136" s="58" t="s">
        <v>101</v>
      </c>
      <c r="C136" s="39" t="s">
        <v>538</v>
      </c>
      <c r="D136" s="39" t="s">
        <v>549</v>
      </c>
      <c r="E136" s="39" t="s">
        <v>46</v>
      </c>
      <c r="F136" s="39" t="s">
        <v>550</v>
      </c>
      <c r="G136" s="39" t="s">
        <v>551</v>
      </c>
      <c r="H136" s="39" t="s">
        <v>552</v>
      </c>
      <c r="I136" s="38" t="s">
        <v>75</v>
      </c>
      <c r="J136" s="39" t="s">
        <v>303</v>
      </c>
      <c r="K136" s="38"/>
      <c r="L136" s="38"/>
      <c r="M136" s="38"/>
      <c r="N136" s="38"/>
      <c r="O136" s="38"/>
      <c r="P136" s="38"/>
      <c r="Q136" s="38" t="str">
        <f t="shared" si="3"/>
        <v/>
      </c>
      <c r="R136" s="39"/>
      <c r="S136" s="38" t="str">
        <f>IF(Topic_Catalogue[[#This Row],[Priority (High/Medium/Low)]]="High","Y","")</f>
        <v/>
      </c>
      <c r="T136" s="39"/>
    </row>
    <row r="137" spans="1:20" ht="60" x14ac:dyDescent="0.25">
      <c r="A137" s="57">
        <v>129</v>
      </c>
      <c r="B137" s="58" t="s">
        <v>101</v>
      </c>
      <c r="C137" s="39" t="s">
        <v>553</v>
      </c>
      <c r="D137" s="39" t="s">
        <v>554</v>
      </c>
      <c r="E137" s="39" t="s">
        <v>46</v>
      </c>
      <c r="F137" s="39" t="s">
        <v>555</v>
      </c>
      <c r="G137" s="39" t="s">
        <v>556</v>
      </c>
      <c r="H137" s="39" t="s">
        <v>557</v>
      </c>
      <c r="I137" s="38" t="s">
        <v>75</v>
      </c>
      <c r="J137" s="39" t="s">
        <v>92</v>
      </c>
      <c r="K137" s="38"/>
      <c r="L137" s="38"/>
      <c r="M137" s="38"/>
      <c r="N137" s="38"/>
      <c r="O137" s="38"/>
      <c r="P137" s="38"/>
      <c r="Q137" s="38" t="str">
        <f t="shared" ref="Q137:Q200" si="4">IF(COUNT($O137:$P137)&lt;$W$6,"",IF(MIN($O137,$P137)&gt;=$W$5,"High",IF(MIN($O137,$P137)&gt;=$W$6,"Medium","Low")))</f>
        <v/>
      </c>
      <c r="R137" s="39"/>
      <c r="S137" s="38" t="str">
        <f>IF(Topic_Catalogue[[#This Row],[Priority (High/Medium/Low)]]="High","Y","")</f>
        <v/>
      </c>
      <c r="T137" s="39"/>
    </row>
    <row r="138" spans="1:20" ht="45" x14ac:dyDescent="0.25">
      <c r="A138" s="57">
        <v>130</v>
      </c>
      <c r="B138" s="58" t="s">
        <v>101</v>
      </c>
      <c r="C138" s="39" t="s">
        <v>553</v>
      </c>
      <c r="D138" s="39" t="s">
        <v>554</v>
      </c>
      <c r="E138" s="39" t="s">
        <v>78</v>
      </c>
      <c r="F138" s="39" t="s">
        <v>558</v>
      </c>
      <c r="G138" s="39" t="s">
        <v>559</v>
      </c>
      <c r="H138" s="39" t="s">
        <v>537</v>
      </c>
      <c r="I138" s="38" t="s">
        <v>75</v>
      </c>
      <c r="J138" s="39" t="s">
        <v>82</v>
      </c>
      <c r="K138" s="38"/>
      <c r="L138" s="38"/>
      <c r="M138" s="38"/>
      <c r="N138" s="38"/>
      <c r="O138" s="38"/>
      <c r="P138" s="38"/>
      <c r="Q138" s="38" t="str">
        <f t="shared" si="4"/>
        <v/>
      </c>
      <c r="R138" s="39"/>
      <c r="S138" s="38" t="str">
        <f>IF(Topic_Catalogue[[#This Row],[Priority (High/Medium/Low)]]="High","Y","")</f>
        <v/>
      </c>
      <c r="T138" s="39"/>
    </row>
    <row r="139" spans="1:20" ht="60" x14ac:dyDescent="0.25">
      <c r="A139" s="57">
        <v>131</v>
      </c>
      <c r="B139" s="58" t="s">
        <v>101</v>
      </c>
      <c r="C139" s="39" t="s">
        <v>560</v>
      </c>
      <c r="D139" s="39" t="s">
        <v>561</v>
      </c>
      <c r="E139" s="39" t="s">
        <v>46</v>
      </c>
      <c r="F139" s="39" t="s">
        <v>562</v>
      </c>
      <c r="G139" s="39" t="s">
        <v>563</v>
      </c>
      <c r="H139" s="39" t="s">
        <v>564</v>
      </c>
      <c r="I139" s="38" t="s">
        <v>75</v>
      </c>
      <c r="J139" s="39" t="s">
        <v>303</v>
      </c>
      <c r="K139" s="38"/>
      <c r="L139" s="38"/>
      <c r="M139" s="38"/>
      <c r="N139" s="38"/>
      <c r="O139" s="38"/>
      <c r="P139" s="38"/>
      <c r="Q139" s="38" t="str">
        <f t="shared" si="4"/>
        <v/>
      </c>
      <c r="R139" s="39"/>
      <c r="S139" s="38" t="str">
        <f>IF(Topic_Catalogue[[#This Row],[Priority (High/Medium/Low)]]="High","Y","")</f>
        <v/>
      </c>
      <c r="T139" s="39"/>
    </row>
    <row r="140" spans="1:20" ht="60" x14ac:dyDescent="0.25">
      <c r="A140" s="57">
        <v>132</v>
      </c>
      <c r="B140" s="58" t="s">
        <v>101</v>
      </c>
      <c r="C140" s="39" t="s">
        <v>560</v>
      </c>
      <c r="D140" s="39" t="s">
        <v>561</v>
      </c>
      <c r="E140" s="39" t="s">
        <v>78</v>
      </c>
      <c r="F140" s="39" t="s">
        <v>565</v>
      </c>
      <c r="G140" s="39" t="s">
        <v>566</v>
      </c>
      <c r="H140" s="39" t="s">
        <v>537</v>
      </c>
      <c r="I140" s="38" t="s">
        <v>75</v>
      </c>
      <c r="J140" s="39" t="s">
        <v>308</v>
      </c>
      <c r="K140" s="38"/>
      <c r="L140" s="38"/>
      <c r="M140" s="38"/>
      <c r="N140" s="38"/>
      <c r="O140" s="38"/>
      <c r="P140" s="38"/>
      <c r="Q140" s="38" t="str">
        <f t="shared" si="4"/>
        <v/>
      </c>
      <c r="R140" s="39"/>
      <c r="S140" s="38" t="str">
        <f>IF(Topic_Catalogue[[#This Row],[Priority (High/Medium/Low)]]="High","Y","")</f>
        <v/>
      </c>
      <c r="T140" s="39"/>
    </row>
    <row r="141" spans="1:20" ht="60" x14ac:dyDescent="0.25">
      <c r="A141" s="57">
        <v>133</v>
      </c>
      <c r="B141" s="58" t="s">
        <v>567</v>
      </c>
      <c r="C141" s="39" t="s">
        <v>568</v>
      </c>
      <c r="D141" s="39" t="s">
        <v>568</v>
      </c>
      <c r="E141" s="39" t="s">
        <v>78</v>
      </c>
      <c r="F141" s="39" t="s">
        <v>569</v>
      </c>
      <c r="G141" s="39" t="s">
        <v>570</v>
      </c>
      <c r="H141" s="39" t="s">
        <v>571</v>
      </c>
      <c r="I141" s="38" t="s">
        <v>75</v>
      </c>
      <c r="J141" s="39" t="s">
        <v>82</v>
      </c>
      <c r="K141" s="38"/>
      <c r="L141" s="38"/>
      <c r="M141" s="38"/>
      <c r="N141" s="38"/>
      <c r="O141" s="38"/>
      <c r="P141" s="38"/>
      <c r="Q141" s="38" t="str">
        <f t="shared" si="4"/>
        <v/>
      </c>
      <c r="R141" s="39"/>
      <c r="S141" s="38"/>
      <c r="T141" s="39"/>
    </row>
    <row r="142" spans="1:20" ht="45" x14ac:dyDescent="0.25">
      <c r="A142" s="57">
        <v>134</v>
      </c>
      <c r="B142" s="58" t="s">
        <v>567</v>
      </c>
      <c r="C142" s="39" t="s">
        <v>572</v>
      </c>
      <c r="D142" s="39" t="s">
        <v>573</v>
      </c>
      <c r="E142" s="39" t="s">
        <v>46</v>
      </c>
      <c r="F142" s="39" t="s">
        <v>574</v>
      </c>
      <c r="G142" s="39" t="s">
        <v>575</v>
      </c>
      <c r="H142" s="39" t="s">
        <v>576</v>
      </c>
      <c r="I142" s="38" t="s">
        <v>75</v>
      </c>
      <c r="J142" s="39" t="s">
        <v>303</v>
      </c>
      <c r="K142" s="38"/>
      <c r="L142" s="38"/>
      <c r="M142" s="38"/>
      <c r="N142" s="38"/>
      <c r="O142" s="38"/>
      <c r="P142" s="38"/>
      <c r="Q142" s="38" t="str">
        <f t="shared" si="4"/>
        <v/>
      </c>
      <c r="R142" s="39"/>
      <c r="S142" s="38" t="str">
        <f>IF(Topic_Catalogue[[#This Row],[Priority (High/Medium/Low)]]="High","Y","")</f>
        <v/>
      </c>
      <c r="T142" s="39"/>
    </row>
    <row r="143" spans="1:20" ht="45" x14ac:dyDescent="0.25">
      <c r="A143" s="57">
        <v>135</v>
      </c>
      <c r="B143" s="58" t="s">
        <v>567</v>
      </c>
      <c r="C143" s="39" t="s">
        <v>572</v>
      </c>
      <c r="D143" s="39" t="s">
        <v>573</v>
      </c>
      <c r="E143" s="39" t="s">
        <v>78</v>
      </c>
      <c r="F143" s="39" t="s">
        <v>577</v>
      </c>
      <c r="G143" s="39" t="s">
        <v>578</v>
      </c>
      <c r="H143" s="39" t="s">
        <v>579</v>
      </c>
      <c r="I143" s="38" t="s">
        <v>75</v>
      </c>
      <c r="J143" s="39" t="s">
        <v>308</v>
      </c>
      <c r="K143" s="38"/>
      <c r="L143" s="38"/>
      <c r="M143" s="38"/>
      <c r="N143" s="38"/>
      <c r="O143" s="38"/>
      <c r="P143" s="38"/>
      <c r="Q143" s="38" t="str">
        <f t="shared" si="4"/>
        <v/>
      </c>
      <c r="R143" s="39"/>
      <c r="S143" s="38" t="str">
        <f>IF(Topic_Catalogue[[#This Row],[Priority (High/Medium/Low)]]="High","Y","")</f>
        <v/>
      </c>
      <c r="T143" s="39"/>
    </row>
    <row r="144" spans="1:20" ht="45" x14ac:dyDescent="0.25">
      <c r="A144" s="57">
        <v>136</v>
      </c>
      <c r="B144" s="58" t="s">
        <v>567</v>
      </c>
      <c r="C144" s="39" t="s">
        <v>572</v>
      </c>
      <c r="D144" s="39" t="s">
        <v>580</v>
      </c>
      <c r="E144" s="39" t="s">
        <v>46</v>
      </c>
      <c r="F144" s="39" t="s">
        <v>581</v>
      </c>
      <c r="G144" s="39" t="s">
        <v>582</v>
      </c>
      <c r="H144" s="39" t="s">
        <v>583</v>
      </c>
      <c r="I144" s="38" t="s">
        <v>75</v>
      </c>
      <c r="J144" s="39" t="s">
        <v>303</v>
      </c>
      <c r="K144" s="38"/>
      <c r="L144" s="38"/>
      <c r="M144" s="38"/>
      <c r="N144" s="38"/>
      <c r="O144" s="38"/>
      <c r="P144" s="38"/>
      <c r="Q144" s="38" t="str">
        <f t="shared" si="4"/>
        <v/>
      </c>
      <c r="R144" s="39"/>
      <c r="S144" s="38" t="str">
        <f>IF(Topic_Catalogue[[#This Row],[Priority (High/Medium/Low)]]="High","Y","")</f>
        <v/>
      </c>
      <c r="T144" s="39"/>
    </row>
    <row r="145" spans="1:20" ht="45" x14ac:dyDescent="0.25">
      <c r="A145" s="57">
        <v>137</v>
      </c>
      <c r="B145" s="58" t="s">
        <v>567</v>
      </c>
      <c r="C145" s="39" t="s">
        <v>572</v>
      </c>
      <c r="D145" s="39" t="s">
        <v>584</v>
      </c>
      <c r="E145" s="39" t="s">
        <v>46</v>
      </c>
      <c r="F145" s="39" t="s">
        <v>585</v>
      </c>
      <c r="G145" s="39" t="s">
        <v>586</v>
      </c>
      <c r="H145" s="39" t="s">
        <v>587</v>
      </c>
      <c r="I145" s="38" t="s">
        <v>75</v>
      </c>
      <c r="J145" s="39" t="s">
        <v>303</v>
      </c>
      <c r="K145" s="38"/>
      <c r="L145" s="38"/>
      <c r="M145" s="38"/>
      <c r="N145" s="38"/>
      <c r="O145" s="38"/>
      <c r="P145" s="38"/>
      <c r="Q145" s="38" t="str">
        <f t="shared" si="4"/>
        <v/>
      </c>
      <c r="R145" s="39"/>
      <c r="S145" s="38" t="str">
        <f>IF(Topic_Catalogue[[#This Row],[Priority (High/Medium/Low)]]="High","Y","")</f>
        <v/>
      </c>
      <c r="T145" s="39"/>
    </row>
    <row r="146" spans="1:20" ht="60" x14ac:dyDescent="0.25">
      <c r="A146" s="57">
        <v>138</v>
      </c>
      <c r="B146" s="58" t="s">
        <v>567</v>
      </c>
      <c r="C146" s="39" t="s">
        <v>572</v>
      </c>
      <c r="D146" s="39" t="s">
        <v>588</v>
      </c>
      <c r="E146" s="39" t="s">
        <v>46</v>
      </c>
      <c r="F146" s="39" t="s">
        <v>589</v>
      </c>
      <c r="G146" s="39" t="s">
        <v>590</v>
      </c>
      <c r="H146" s="39" t="s">
        <v>591</v>
      </c>
      <c r="I146" s="38" t="s">
        <v>75</v>
      </c>
      <c r="J146" s="39" t="s">
        <v>303</v>
      </c>
      <c r="K146" s="38"/>
      <c r="L146" s="38"/>
      <c r="M146" s="38"/>
      <c r="N146" s="38"/>
      <c r="O146" s="38"/>
      <c r="P146" s="38"/>
      <c r="Q146" s="38" t="str">
        <f t="shared" si="4"/>
        <v/>
      </c>
      <c r="R146" s="39"/>
      <c r="S146" s="38" t="str">
        <f>IF(Topic_Catalogue[[#This Row],[Priority (High/Medium/Low)]]="High","Y","")</f>
        <v/>
      </c>
      <c r="T146" s="39"/>
    </row>
    <row r="147" spans="1:20" ht="45" x14ac:dyDescent="0.25">
      <c r="A147" s="57">
        <v>139</v>
      </c>
      <c r="B147" s="58" t="s">
        <v>567</v>
      </c>
      <c r="C147" s="39" t="s">
        <v>572</v>
      </c>
      <c r="D147" s="39" t="s">
        <v>588</v>
      </c>
      <c r="E147" s="39" t="s">
        <v>78</v>
      </c>
      <c r="F147" s="39" t="s">
        <v>592</v>
      </c>
      <c r="G147" s="39" t="s">
        <v>593</v>
      </c>
      <c r="H147" s="39" t="s">
        <v>594</v>
      </c>
      <c r="I147" s="38" t="s">
        <v>75</v>
      </c>
      <c r="J147" s="39" t="s">
        <v>308</v>
      </c>
      <c r="K147" s="38" t="s">
        <v>640</v>
      </c>
      <c r="L147" s="38"/>
      <c r="M147" s="38"/>
      <c r="N147" s="38"/>
      <c r="O147" s="38"/>
      <c r="P147" s="38"/>
      <c r="Q147" s="38" t="str">
        <f t="shared" si="4"/>
        <v/>
      </c>
      <c r="R147" s="39"/>
      <c r="S147" s="38" t="str">
        <f>IF(Topic_Catalogue[[#This Row],[Priority (High/Medium/Low)]]="High","Y","")</f>
        <v/>
      </c>
      <c r="T147" s="39"/>
    </row>
    <row r="148" spans="1:20" ht="45" x14ac:dyDescent="0.25">
      <c r="A148" s="57">
        <v>140</v>
      </c>
      <c r="B148" s="58" t="s">
        <v>595</v>
      </c>
      <c r="C148" s="39" t="s">
        <v>457</v>
      </c>
      <c r="D148" s="39" t="s">
        <v>458</v>
      </c>
      <c r="E148" s="39" t="s">
        <v>78</v>
      </c>
      <c r="F148" s="39" t="s">
        <v>596</v>
      </c>
      <c r="G148" s="39" t="s">
        <v>597</v>
      </c>
      <c r="H148" s="39" t="s">
        <v>598</v>
      </c>
      <c r="I148" s="38" t="s">
        <v>17</v>
      </c>
      <c r="J148" s="39" t="s">
        <v>599</v>
      </c>
      <c r="K148" s="38" t="s">
        <v>640</v>
      </c>
      <c r="L148" s="38"/>
      <c r="M148" s="38"/>
      <c r="N148" s="38"/>
      <c r="O148" s="38"/>
      <c r="P148" s="38"/>
      <c r="Q148" s="38" t="str">
        <f t="shared" si="4"/>
        <v/>
      </c>
      <c r="R148" s="39"/>
      <c r="S148" s="38" t="str">
        <f>IF(Topic_Catalogue[[#This Row],[Priority (High/Medium/Low)]]="High","Y","")</f>
        <v/>
      </c>
      <c r="T148" s="39"/>
    </row>
    <row r="149" spans="1:20" ht="45" x14ac:dyDescent="0.25">
      <c r="A149" s="57">
        <v>141</v>
      </c>
      <c r="B149" s="58" t="s">
        <v>595</v>
      </c>
      <c r="C149" s="39" t="s">
        <v>457</v>
      </c>
      <c r="D149" s="39" t="s">
        <v>463</v>
      </c>
      <c r="E149" s="39" t="s">
        <v>13</v>
      </c>
      <c r="F149" s="39" t="s">
        <v>600</v>
      </c>
      <c r="G149" s="39" t="s">
        <v>601</v>
      </c>
      <c r="H149" s="39" t="s">
        <v>602</v>
      </c>
      <c r="I149" s="38" t="s">
        <v>17</v>
      </c>
      <c r="J149" s="39" t="s">
        <v>599</v>
      </c>
      <c r="K149" s="38" t="s">
        <v>640</v>
      </c>
      <c r="L149" s="38"/>
      <c r="M149" s="38"/>
      <c r="N149" s="38"/>
      <c r="O149" s="38"/>
      <c r="P149" s="38"/>
      <c r="Q149" s="38" t="str">
        <f t="shared" si="4"/>
        <v/>
      </c>
      <c r="R149" s="39"/>
      <c r="S149" s="38" t="str">
        <f>IF(Topic_Catalogue[[#This Row],[Priority (High/Medium/Low)]]="High","Y","")</f>
        <v/>
      </c>
      <c r="T149" s="39"/>
    </row>
    <row r="150" spans="1:20" ht="45" x14ac:dyDescent="0.25">
      <c r="A150" s="57">
        <v>142</v>
      </c>
      <c r="B150" s="58" t="s">
        <v>595</v>
      </c>
      <c r="C150" s="39" t="s">
        <v>457</v>
      </c>
      <c r="D150" s="39" t="s">
        <v>467</v>
      </c>
      <c r="E150" s="39" t="s">
        <v>13</v>
      </c>
      <c r="F150" s="39" t="s">
        <v>603</v>
      </c>
      <c r="G150" s="39" t="s">
        <v>604</v>
      </c>
      <c r="H150" s="39" t="s">
        <v>605</v>
      </c>
      <c r="I150" s="38" t="s">
        <v>17</v>
      </c>
      <c r="J150" s="39" t="s">
        <v>599</v>
      </c>
      <c r="K150" s="38" t="s">
        <v>640</v>
      </c>
      <c r="L150" s="38"/>
      <c r="M150" s="38"/>
      <c r="N150" s="38"/>
      <c r="O150" s="38"/>
      <c r="P150" s="38"/>
      <c r="Q150" s="38" t="str">
        <f t="shared" si="4"/>
        <v/>
      </c>
      <c r="R150" s="39"/>
      <c r="S150" s="38" t="str">
        <f>IF(Topic_Catalogue[[#This Row],[Priority (High/Medium/Low)]]="High","Y","")</f>
        <v/>
      </c>
      <c r="T150" s="39"/>
    </row>
    <row r="151" spans="1:20" ht="45" x14ac:dyDescent="0.25">
      <c r="A151" s="57">
        <v>143</v>
      </c>
      <c r="B151" s="58" t="s">
        <v>595</v>
      </c>
      <c r="C151" s="39" t="s">
        <v>457</v>
      </c>
      <c r="D151" s="39" t="s">
        <v>471</v>
      </c>
      <c r="E151" s="39" t="s">
        <v>13</v>
      </c>
      <c r="F151" s="39" t="s">
        <v>606</v>
      </c>
      <c r="G151" s="39" t="s">
        <v>607</v>
      </c>
      <c r="H151" s="39" t="s">
        <v>608</v>
      </c>
      <c r="I151" s="38" t="s">
        <v>17</v>
      </c>
      <c r="J151" s="39" t="s">
        <v>599</v>
      </c>
      <c r="K151" s="38" t="s">
        <v>640</v>
      </c>
      <c r="L151" s="38"/>
      <c r="M151" s="38"/>
      <c r="N151" s="38"/>
      <c r="O151" s="38"/>
      <c r="P151" s="38"/>
      <c r="Q151" s="38" t="str">
        <f t="shared" si="4"/>
        <v/>
      </c>
      <c r="R151" s="39"/>
      <c r="S151" s="38" t="str">
        <f>IF(Topic_Catalogue[[#This Row],[Priority (High/Medium/Low)]]="High","Y","")</f>
        <v/>
      </c>
      <c r="T151" s="39"/>
    </row>
    <row r="152" spans="1:20" ht="45" x14ac:dyDescent="0.25">
      <c r="A152" s="57">
        <v>144</v>
      </c>
      <c r="B152" s="58" t="s">
        <v>595</v>
      </c>
      <c r="C152" s="39" t="s">
        <v>457</v>
      </c>
      <c r="D152" s="39" t="s">
        <v>475</v>
      </c>
      <c r="E152" s="39" t="s">
        <v>13</v>
      </c>
      <c r="F152" s="39" t="s">
        <v>609</v>
      </c>
      <c r="G152" s="39" t="s">
        <v>610</v>
      </c>
      <c r="H152" s="39" t="s">
        <v>611</v>
      </c>
      <c r="I152" s="38" t="s">
        <v>17</v>
      </c>
      <c r="J152" s="39" t="s">
        <v>599</v>
      </c>
      <c r="K152" s="38" t="s">
        <v>640</v>
      </c>
      <c r="L152" s="38"/>
      <c r="M152" s="38"/>
      <c r="N152" s="38"/>
      <c r="O152" s="38"/>
      <c r="P152" s="38"/>
      <c r="Q152" s="38" t="str">
        <f t="shared" si="4"/>
        <v/>
      </c>
      <c r="R152" s="39"/>
      <c r="S152" s="38" t="str">
        <f>IF(Topic_Catalogue[[#This Row],[Priority (High/Medium/Low)]]="High","Y","")</f>
        <v/>
      </c>
      <c r="T152" s="39"/>
    </row>
    <row r="153" spans="1:20" ht="45" x14ac:dyDescent="0.25">
      <c r="A153" s="57">
        <v>145</v>
      </c>
      <c r="B153" s="58" t="s">
        <v>595</v>
      </c>
      <c r="C153" s="39" t="s">
        <v>479</v>
      </c>
      <c r="D153" s="39" t="s">
        <v>32</v>
      </c>
      <c r="E153" s="39" t="s">
        <v>13</v>
      </c>
      <c r="F153" s="39" t="s">
        <v>612</v>
      </c>
      <c r="G153" s="39" t="s">
        <v>613</v>
      </c>
      <c r="H153" s="39" t="s">
        <v>614</v>
      </c>
      <c r="I153" s="38" t="s">
        <v>17</v>
      </c>
      <c r="J153" s="39" t="s">
        <v>599</v>
      </c>
      <c r="K153" s="38" t="s">
        <v>640</v>
      </c>
      <c r="L153" s="38"/>
      <c r="M153" s="38"/>
      <c r="N153" s="38"/>
      <c r="O153" s="38"/>
      <c r="P153" s="38"/>
      <c r="Q153" s="38" t="str">
        <f t="shared" si="4"/>
        <v/>
      </c>
      <c r="R153" s="39"/>
      <c r="S153" s="38" t="str">
        <f>IF(Topic_Catalogue[[#This Row],[Priority (High/Medium/Low)]]="High","Y","")</f>
        <v/>
      </c>
      <c r="T153" s="39"/>
    </row>
    <row r="154" spans="1:20" ht="45" x14ac:dyDescent="0.25">
      <c r="A154" s="57">
        <v>146</v>
      </c>
      <c r="B154" s="58" t="s">
        <v>595</v>
      </c>
      <c r="C154" s="39" t="s">
        <v>479</v>
      </c>
      <c r="D154" s="39" t="s">
        <v>483</v>
      </c>
      <c r="E154" s="39" t="s">
        <v>78</v>
      </c>
      <c r="F154" s="39" t="s">
        <v>615</v>
      </c>
      <c r="G154" s="39" t="s">
        <v>616</v>
      </c>
      <c r="H154" s="39" t="s">
        <v>617</v>
      </c>
      <c r="I154" s="38" t="s">
        <v>17</v>
      </c>
      <c r="J154" s="39" t="s">
        <v>599</v>
      </c>
      <c r="K154" s="38" t="s">
        <v>640</v>
      </c>
      <c r="L154" s="38"/>
      <c r="M154" s="38"/>
      <c r="N154" s="38"/>
      <c r="O154" s="38"/>
      <c r="P154" s="38"/>
      <c r="Q154" s="38" t="str">
        <f t="shared" si="4"/>
        <v/>
      </c>
      <c r="R154" s="39"/>
      <c r="S154" s="38" t="str">
        <f>IF(Topic_Catalogue[[#This Row],[Priority (High/Medium/Low)]]="High","Y","")</f>
        <v/>
      </c>
      <c r="T154" s="39"/>
    </row>
    <row r="155" spans="1:20" ht="45" x14ac:dyDescent="0.25">
      <c r="A155" s="57">
        <v>147</v>
      </c>
      <c r="B155" s="58" t="s">
        <v>595</v>
      </c>
      <c r="C155" s="39" t="s">
        <v>479</v>
      </c>
      <c r="D155" s="39" t="s">
        <v>487</v>
      </c>
      <c r="E155" s="39" t="s">
        <v>78</v>
      </c>
      <c r="F155" s="39" t="s">
        <v>618</v>
      </c>
      <c r="G155" s="39" t="s">
        <v>619</v>
      </c>
      <c r="H155" s="39" t="s">
        <v>617</v>
      </c>
      <c r="I155" s="38" t="s">
        <v>17</v>
      </c>
      <c r="J155" s="39" t="s">
        <v>599</v>
      </c>
      <c r="K155" s="38"/>
      <c r="L155" s="38"/>
      <c r="M155" s="38"/>
      <c r="N155" s="38"/>
      <c r="O155" s="38"/>
      <c r="P155" s="38"/>
      <c r="Q155" s="38" t="str">
        <f t="shared" si="4"/>
        <v/>
      </c>
      <c r="R155" s="39"/>
      <c r="S155" s="38" t="str">
        <f>IF(Topic_Catalogue[[#This Row],[Priority (High/Medium/Low)]]="High","Y","")</f>
        <v/>
      </c>
      <c r="T155" s="39"/>
    </row>
    <row r="156" spans="1:20" ht="45" x14ac:dyDescent="0.25">
      <c r="A156" s="57">
        <v>148</v>
      </c>
      <c r="B156" s="58" t="s">
        <v>595</v>
      </c>
      <c r="C156" s="39" t="s">
        <v>479</v>
      </c>
      <c r="D156" s="39" t="s">
        <v>425</v>
      </c>
      <c r="E156" s="39" t="s">
        <v>13</v>
      </c>
      <c r="F156" s="39" t="s">
        <v>620</v>
      </c>
      <c r="G156" s="39" t="s">
        <v>621</v>
      </c>
      <c r="H156" s="39" t="s">
        <v>492</v>
      </c>
      <c r="I156" s="38" t="s">
        <v>17</v>
      </c>
      <c r="J156" s="39" t="s">
        <v>599</v>
      </c>
      <c r="K156" s="38"/>
      <c r="L156" s="38"/>
      <c r="M156" s="38"/>
      <c r="N156" s="38"/>
      <c r="O156" s="38"/>
      <c r="P156" s="38"/>
      <c r="Q156" s="38" t="str">
        <f t="shared" si="4"/>
        <v/>
      </c>
      <c r="R156" s="39"/>
      <c r="S156" s="38" t="str">
        <f>IF(Topic_Catalogue[[#This Row],[Priority (High/Medium/Low)]]="High","Y","")</f>
        <v/>
      </c>
      <c r="T156" s="39"/>
    </row>
    <row r="157" spans="1:20" ht="45" x14ac:dyDescent="0.25">
      <c r="A157" s="57">
        <v>149</v>
      </c>
      <c r="B157" s="58" t="s">
        <v>595</v>
      </c>
      <c r="C157" s="39" t="s">
        <v>479</v>
      </c>
      <c r="D157" s="39" t="s">
        <v>54</v>
      </c>
      <c r="E157" s="39" t="s">
        <v>13</v>
      </c>
      <c r="F157" s="39" t="s">
        <v>622</v>
      </c>
      <c r="G157" s="39" t="s">
        <v>623</v>
      </c>
      <c r="H157" s="39" t="s">
        <v>624</v>
      </c>
      <c r="I157" s="38" t="s">
        <v>17</v>
      </c>
      <c r="J157" s="39" t="s">
        <v>599</v>
      </c>
      <c r="K157" s="38" t="s">
        <v>640</v>
      </c>
      <c r="L157" s="38"/>
      <c r="M157" s="38"/>
      <c r="N157" s="38"/>
      <c r="O157" s="38"/>
      <c r="P157" s="38"/>
      <c r="Q157" s="38" t="str">
        <f t="shared" si="4"/>
        <v/>
      </c>
      <c r="R157" s="39"/>
      <c r="S157" s="38" t="str">
        <f>IF(Topic_Catalogue[[#This Row],[Priority (High/Medium/Low)]]="High","Y","")</f>
        <v/>
      </c>
      <c r="T157" s="39"/>
    </row>
    <row r="158" spans="1:20" ht="45" x14ac:dyDescent="0.25">
      <c r="A158" s="57">
        <v>150</v>
      </c>
      <c r="B158" s="58" t="s">
        <v>595</v>
      </c>
      <c r="C158" s="39" t="s">
        <v>496</v>
      </c>
      <c r="D158" s="39" t="s">
        <v>497</v>
      </c>
      <c r="E158" s="39" t="s">
        <v>13</v>
      </c>
      <c r="F158" s="39" t="s">
        <v>625</v>
      </c>
      <c r="G158" s="39" t="s">
        <v>626</v>
      </c>
      <c r="H158" s="39" t="s">
        <v>605</v>
      </c>
      <c r="I158" s="38" t="s">
        <v>17</v>
      </c>
      <c r="J158" s="39" t="s">
        <v>599</v>
      </c>
      <c r="K158" s="38" t="s">
        <v>640</v>
      </c>
      <c r="L158" s="38"/>
      <c r="M158" s="38"/>
      <c r="N158" s="38"/>
      <c r="O158" s="38"/>
      <c r="P158" s="38"/>
      <c r="Q158" s="38" t="str">
        <f t="shared" si="4"/>
        <v/>
      </c>
      <c r="R158" s="39"/>
      <c r="S158" s="38" t="str">
        <f>IF(Topic_Catalogue[[#This Row],[Priority (High/Medium/Low)]]="High","Y","")</f>
        <v/>
      </c>
      <c r="T158" s="39"/>
    </row>
    <row r="159" spans="1:20" ht="45" x14ac:dyDescent="0.25">
      <c r="A159" s="57">
        <v>151</v>
      </c>
      <c r="B159" s="58" t="s">
        <v>595</v>
      </c>
      <c r="C159" s="39" t="s">
        <v>496</v>
      </c>
      <c r="D159" s="39" t="s">
        <v>500</v>
      </c>
      <c r="E159" s="39" t="s">
        <v>13</v>
      </c>
      <c r="F159" s="39" t="s">
        <v>627</v>
      </c>
      <c r="G159" s="39" t="s">
        <v>628</v>
      </c>
      <c r="H159" s="39" t="s">
        <v>605</v>
      </c>
      <c r="I159" s="38" t="s">
        <v>17</v>
      </c>
      <c r="J159" s="39" t="s">
        <v>599</v>
      </c>
      <c r="K159" s="38" t="s">
        <v>640</v>
      </c>
      <c r="L159" s="38"/>
      <c r="M159" s="38"/>
      <c r="N159" s="38"/>
      <c r="O159" s="38"/>
      <c r="P159" s="38"/>
      <c r="Q159" s="38" t="str">
        <f t="shared" si="4"/>
        <v/>
      </c>
      <c r="R159" s="39"/>
      <c r="S159" s="38" t="str">
        <f>IF(Topic_Catalogue[[#This Row],[Priority (High/Medium/Low)]]="High","Y","")</f>
        <v/>
      </c>
      <c r="T159" s="39"/>
    </row>
    <row r="160" spans="1:20" ht="45" x14ac:dyDescent="0.25">
      <c r="A160" s="57">
        <v>152</v>
      </c>
      <c r="B160" s="58" t="s">
        <v>595</v>
      </c>
      <c r="C160" s="39" t="s">
        <v>496</v>
      </c>
      <c r="D160" s="39" t="s">
        <v>504</v>
      </c>
      <c r="E160" s="39" t="s">
        <v>13</v>
      </c>
      <c r="F160" s="39" t="s">
        <v>629</v>
      </c>
      <c r="G160" s="39" t="s">
        <v>630</v>
      </c>
      <c r="H160" s="39" t="s">
        <v>605</v>
      </c>
      <c r="I160" s="38" t="s">
        <v>17</v>
      </c>
      <c r="J160" s="39" t="s">
        <v>599</v>
      </c>
      <c r="K160" s="38" t="s">
        <v>640</v>
      </c>
      <c r="L160" s="38"/>
      <c r="M160" s="38"/>
      <c r="N160" s="38"/>
      <c r="O160" s="38"/>
      <c r="P160" s="38"/>
      <c r="Q160" s="38" t="str">
        <f t="shared" si="4"/>
        <v/>
      </c>
      <c r="R160" s="39"/>
      <c r="S160" s="38" t="str">
        <f>IF(Topic_Catalogue[[#This Row],[Priority (High/Medium/Low)]]="High","Y","")</f>
        <v/>
      </c>
      <c r="T160" s="39"/>
    </row>
    <row r="161" spans="1:20" ht="45" x14ac:dyDescent="0.25">
      <c r="A161" s="57">
        <v>153</v>
      </c>
      <c r="B161" s="58" t="s">
        <v>595</v>
      </c>
      <c r="C161" s="39" t="s">
        <v>496</v>
      </c>
      <c r="D161" s="39" t="s">
        <v>430</v>
      </c>
      <c r="E161" s="39" t="s">
        <v>78</v>
      </c>
      <c r="F161" s="39" t="s">
        <v>631</v>
      </c>
      <c r="G161" s="39" t="s">
        <v>632</v>
      </c>
      <c r="H161" s="39" t="s">
        <v>608</v>
      </c>
      <c r="I161" s="38" t="s">
        <v>17</v>
      </c>
      <c r="J161" s="39" t="s">
        <v>599</v>
      </c>
      <c r="K161" s="38" t="s">
        <v>640</v>
      </c>
      <c r="L161" s="38"/>
      <c r="M161" s="38"/>
      <c r="N161" s="38"/>
      <c r="O161" s="38"/>
      <c r="P161" s="38"/>
      <c r="Q161" s="38" t="str">
        <f t="shared" si="4"/>
        <v/>
      </c>
      <c r="R161" s="39"/>
      <c r="S161" s="38" t="str">
        <f>IF(Topic_Catalogue[[#This Row],[Priority (High/Medium/Low)]]="High","Y","")</f>
        <v/>
      </c>
      <c r="T161" s="39"/>
    </row>
    <row r="162" spans="1:20" ht="45" x14ac:dyDescent="0.25">
      <c r="A162" s="57">
        <v>154</v>
      </c>
      <c r="B162" s="58" t="s">
        <v>595</v>
      </c>
      <c r="C162" s="39" t="s">
        <v>496</v>
      </c>
      <c r="D162" s="39" t="s">
        <v>510</v>
      </c>
      <c r="E162" s="39" t="s">
        <v>13</v>
      </c>
      <c r="F162" s="39" t="s">
        <v>633</v>
      </c>
      <c r="G162" s="39" t="s">
        <v>634</v>
      </c>
      <c r="H162" s="39" t="s">
        <v>635</v>
      </c>
      <c r="I162" s="38" t="s">
        <v>17</v>
      </c>
      <c r="J162" s="39" t="s">
        <v>599</v>
      </c>
      <c r="K162" s="38" t="s">
        <v>640</v>
      </c>
      <c r="L162" s="38"/>
      <c r="M162" s="38"/>
      <c r="N162" s="38"/>
      <c r="O162" s="38"/>
      <c r="P162" s="38"/>
      <c r="Q162" s="38" t="str">
        <f t="shared" si="4"/>
        <v/>
      </c>
      <c r="R162" s="39"/>
      <c r="S162" s="38" t="str">
        <f>IF(Topic_Catalogue[[#This Row],[Priority (High/Medium/Low)]]="High","Y","")</f>
        <v/>
      </c>
      <c r="T162" s="39"/>
    </row>
    <row r="163" spans="1:20" ht="45" x14ac:dyDescent="0.25">
      <c r="A163" s="57">
        <v>155</v>
      </c>
      <c r="B163" s="58" t="s">
        <v>595</v>
      </c>
      <c r="C163" s="39" t="s">
        <v>496</v>
      </c>
      <c r="D163" s="39" t="s">
        <v>514</v>
      </c>
      <c r="E163" s="39" t="s">
        <v>13</v>
      </c>
      <c r="F163" s="39" t="s">
        <v>636</v>
      </c>
      <c r="G163" s="39" t="s">
        <v>637</v>
      </c>
      <c r="H163" s="39" t="s">
        <v>605</v>
      </c>
      <c r="I163" s="38" t="s">
        <v>17</v>
      </c>
      <c r="J163" s="39" t="s">
        <v>599</v>
      </c>
      <c r="K163" s="38" t="s">
        <v>640</v>
      </c>
      <c r="L163" s="38"/>
      <c r="M163" s="38"/>
      <c r="N163" s="38"/>
      <c r="O163" s="38"/>
      <c r="P163" s="38"/>
      <c r="Q163" s="38" t="str">
        <f t="shared" si="4"/>
        <v/>
      </c>
      <c r="R163" s="39"/>
      <c r="S163" s="38" t="str">
        <f>IF(Topic_Catalogue[[#This Row],[Priority (High/Medium/Low)]]="High","Y","")</f>
        <v/>
      </c>
      <c r="T163" s="39"/>
    </row>
    <row r="164" spans="1:20" ht="45" x14ac:dyDescent="0.25">
      <c r="A164" s="57">
        <v>156</v>
      </c>
      <c r="B164" s="58" t="s">
        <v>595</v>
      </c>
      <c r="C164" s="39" t="s">
        <v>496</v>
      </c>
      <c r="D164" s="39" t="s">
        <v>522</v>
      </c>
      <c r="E164" s="39" t="s">
        <v>13</v>
      </c>
      <c r="F164" s="39" t="s">
        <v>638</v>
      </c>
      <c r="G164" s="39" t="s">
        <v>639</v>
      </c>
      <c r="H164" s="39" t="s">
        <v>635</v>
      </c>
      <c r="I164" s="38" t="s">
        <v>17</v>
      </c>
      <c r="J164" s="39" t="s">
        <v>599</v>
      </c>
      <c r="K164" s="38" t="s">
        <v>640</v>
      </c>
      <c r="L164" s="38"/>
      <c r="M164" s="38"/>
      <c r="N164" s="38"/>
      <c r="O164" s="38"/>
      <c r="P164" s="38"/>
      <c r="Q164" s="38" t="str">
        <f t="shared" si="4"/>
        <v/>
      </c>
      <c r="R164" s="39"/>
      <c r="S164" s="38" t="str">
        <f>IF(Topic_Catalogue[[#This Row],[Priority (High/Medium/Low)]]="High","Y","")</f>
        <v/>
      </c>
      <c r="T164" s="39"/>
    </row>
    <row r="165" spans="1:20" x14ac:dyDescent="0.25">
      <c r="A165" s="57">
        <v>157</v>
      </c>
      <c r="B165" s="58"/>
      <c r="C165" s="39"/>
      <c r="D165" s="39"/>
      <c r="E165" s="39"/>
      <c r="F165" s="39"/>
      <c r="G165" s="39"/>
      <c r="H165" s="39"/>
      <c r="I165" s="38"/>
      <c r="J165" s="39"/>
      <c r="K165" s="38"/>
      <c r="L165" s="38"/>
      <c r="M165" s="38"/>
      <c r="N165" s="38"/>
      <c r="O165" s="38"/>
      <c r="P165" s="38"/>
      <c r="Q165" s="38" t="str">
        <f t="shared" si="4"/>
        <v/>
      </c>
      <c r="R165" s="39"/>
      <c r="S165" s="38" t="str">
        <f>IF(Topic_Catalogue[[#This Row],[Priority (High/Medium/Low)]]="High","Y","")</f>
        <v/>
      </c>
      <c r="T165" s="39"/>
    </row>
    <row r="166" spans="1:20" x14ac:dyDescent="0.25">
      <c r="A166" s="57">
        <v>158</v>
      </c>
      <c r="B166" s="58"/>
      <c r="C166" s="39"/>
      <c r="D166" s="39"/>
      <c r="E166" s="39"/>
      <c r="F166" s="39"/>
      <c r="G166" s="39"/>
      <c r="H166" s="39"/>
      <c r="I166" s="38"/>
      <c r="J166" s="39"/>
      <c r="K166" s="38"/>
      <c r="L166" s="38"/>
      <c r="M166" s="38"/>
      <c r="N166" s="38"/>
      <c r="O166" s="38"/>
      <c r="P166" s="38"/>
      <c r="Q166" s="38" t="str">
        <f t="shared" si="4"/>
        <v/>
      </c>
      <c r="R166" s="39"/>
      <c r="S166" s="38" t="str">
        <f>IF(Topic_Catalogue[[#This Row],[Priority (High/Medium/Low)]]="High","Y","")</f>
        <v/>
      </c>
      <c r="T166" s="39"/>
    </row>
    <row r="167" spans="1:20" x14ac:dyDescent="0.25">
      <c r="A167" s="57">
        <v>159</v>
      </c>
      <c r="B167" s="58"/>
      <c r="C167" s="39"/>
      <c r="D167" s="39"/>
      <c r="E167" s="39"/>
      <c r="F167" s="39"/>
      <c r="G167" s="39"/>
      <c r="H167" s="39"/>
      <c r="I167" s="38"/>
      <c r="J167" s="39"/>
      <c r="K167" s="38"/>
      <c r="L167" s="38"/>
      <c r="M167" s="38"/>
      <c r="N167" s="38"/>
      <c r="O167" s="38"/>
      <c r="P167" s="38"/>
      <c r="Q167" s="38" t="str">
        <f t="shared" si="4"/>
        <v/>
      </c>
      <c r="R167" s="39"/>
      <c r="S167" s="38" t="str">
        <f>IF(Topic_Catalogue[[#This Row],[Priority (High/Medium/Low)]]="High","Y","")</f>
        <v/>
      </c>
      <c r="T167" s="39"/>
    </row>
    <row r="168" spans="1:20" x14ac:dyDescent="0.25">
      <c r="A168" s="57">
        <v>160</v>
      </c>
      <c r="B168" s="58"/>
      <c r="C168" s="39"/>
      <c r="D168" s="39"/>
      <c r="E168" s="39"/>
      <c r="F168" s="39"/>
      <c r="G168" s="39"/>
      <c r="H168" s="39"/>
      <c r="I168" s="38"/>
      <c r="J168" s="39"/>
      <c r="K168" s="38"/>
      <c r="L168" s="38"/>
      <c r="M168" s="38"/>
      <c r="N168" s="38"/>
      <c r="O168" s="38"/>
      <c r="P168" s="38"/>
      <c r="Q168" s="38" t="str">
        <f t="shared" si="4"/>
        <v/>
      </c>
      <c r="R168" s="39"/>
      <c r="S168" s="38" t="str">
        <f>IF(Topic_Catalogue[[#This Row],[Priority (High/Medium/Low)]]="High","Y","")</f>
        <v/>
      </c>
      <c r="T168" s="39"/>
    </row>
    <row r="169" spans="1:20" x14ac:dyDescent="0.25">
      <c r="A169" s="57">
        <v>161</v>
      </c>
      <c r="B169" s="58"/>
      <c r="C169" s="39"/>
      <c r="D169" s="39"/>
      <c r="E169" s="39"/>
      <c r="F169" s="39"/>
      <c r="G169" s="39"/>
      <c r="H169" s="39"/>
      <c r="I169" s="38"/>
      <c r="J169" s="39"/>
      <c r="K169" s="38"/>
      <c r="L169" s="38"/>
      <c r="M169" s="38"/>
      <c r="N169" s="38"/>
      <c r="O169" s="38"/>
      <c r="P169" s="38"/>
      <c r="Q169" s="38" t="str">
        <f t="shared" si="4"/>
        <v/>
      </c>
      <c r="R169" s="39"/>
      <c r="S169" s="38" t="str">
        <f>IF(Topic_Catalogue[[#This Row],[Priority (High/Medium/Low)]]="High","Y","")</f>
        <v/>
      </c>
      <c r="T169" s="39"/>
    </row>
    <row r="170" spans="1:20" x14ac:dyDescent="0.25">
      <c r="A170" s="57">
        <v>162</v>
      </c>
      <c r="B170" s="58"/>
      <c r="C170" s="39"/>
      <c r="D170" s="39"/>
      <c r="E170" s="39"/>
      <c r="F170" s="39"/>
      <c r="G170" s="39"/>
      <c r="H170" s="39"/>
      <c r="I170" s="38"/>
      <c r="J170" s="39"/>
      <c r="K170" s="38"/>
      <c r="L170" s="38"/>
      <c r="M170" s="38"/>
      <c r="N170" s="38"/>
      <c r="O170" s="38"/>
      <c r="P170" s="38"/>
      <c r="Q170" s="38" t="str">
        <f t="shared" si="4"/>
        <v/>
      </c>
      <c r="R170" s="39"/>
      <c r="S170" s="38" t="str">
        <f>IF(Topic_Catalogue[[#This Row],[Priority (High/Medium/Low)]]="High","Y","")</f>
        <v/>
      </c>
      <c r="T170" s="39"/>
    </row>
    <row r="171" spans="1:20" x14ac:dyDescent="0.25">
      <c r="A171" s="57">
        <v>163</v>
      </c>
      <c r="B171" s="58"/>
      <c r="C171" s="39"/>
      <c r="D171" s="39"/>
      <c r="E171" s="39"/>
      <c r="F171" s="39"/>
      <c r="G171" s="39"/>
      <c r="H171" s="39"/>
      <c r="I171" s="38"/>
      <c r="J171" s="39"/>
      <c r="K171" s="38"/>
      <c r="L171" s="38"/>
      <c r="M171" s="38"/>
      <c r="N171" s="38"/>
      <c r="O171" s="38"/>
      <c r="P171" s="38"/>
      <c r="Q171" s="38" t="str">
        <f t="shared" si="4"/>
        <v/>
      </c>
      <c r="R171" s="39"/>
      <c r="S171" s="38" t="str">
        <f>IF(Topic_Catalogue[[#This Row],[Priority (High/Medium/Low)]]="High","Y","")</f>
        <v/>
      </c>
      <c r="T171" s="39"/>
    </row>
    <row r="172" spans="1:20" x14ac:dyDescent="0.25">
      <c r="A172" s="57">
        <v>164</v>
      </c>
      <c r="B172" s="58"/>
      <c r="C172" s="39"/>
      <c r="D172" s="39"/>
      <c r="E172" s="39"/>
      <c r="F172" s="39"/>
      <c r="G172" s="39"/>
      <c r="H172" s="39"/>
      <c r="I172" s="38"/>
      <c r="J172" s="39"/>
      <c r="K172" s="38"/>
      <c r="L172" s="38"/>
      <c r="M172" s="38"/>
      <c r="N172" s="38"/>
      <c r="O172" s="38"/>
      <c r="P172" s="38"/>
      <c r="Q172" s="38" t="str">
        <f t="shared" si="4"/>
        <v/>
      </c>
      <c r="R172" s="39"/>
      <c r="S172" s="38" t="str">
        <f>IF(Topic_Catalogue[[#This Row],[Priority (High/Medium/Low)]]="High","Y","")</f>
        <v/>
      </c>
      <c r="T172" s="39"/>
    </row>
    <row r="173" spans="1:20" x14ac:dyDescent="0.25">
      <c r="A173" s="57">
        <v>165</v>
      </c>
      <c r="B173" s="58"/>
      <c r="C173" s="39"/>
      <c r="D173" s="39"/>
      <c r="E173" s="39"/>
      <c r="F173" s="39"/>
      <c r="G173" s="39"/>
      <c r="H173" s="39"/>
      <c r="I173" s="38"/>
      <c r="J173" s="39"/>
      <c r="K173" s="38"/>
      <c r="L173" s="38"/>
      <c r="M173" s="38"/>
      <c r="N173" s="38"/>
      <c r="O173" s="38"/>
      <c r="P173" s="38"/>
      <c r="Q173" s="38" t="str">
        <f t="shared" si="4"/>
        <v/>
      </c>
      <c r="R173" s="39"/>
      <c r="S173" s="38" t="str">
        <f>IF(Topic_Catalogue[[#This Row],[Priority (High/Medium/Low)]]="High","Y","")</f>
        <v/>
      </c>
      <c r="T173" s="39"/>
    </row>
    <row r="174" spans="1:20" x14ac:dyDescent="0.25">
      <c r="A174" s="57">
        <v>166</v>
      </c>
      <c r="B174" s="58"/>
      <c r="C174" s="39"/>
      <c r="D174" s="39"/>
      <c r="E174" s="39"/>
      <c r="F174" s="39"/>
      <c r="G174" s="39"/>
      <c r="H174" s="39"/>
      <c r="I174" s="38"/>
      <c r="J174" s="39"/>
      <c r="K174" s="38"/>
      <c r="L174" s="38"/>
      <c r="M174" s="38"/>
      <c r="N174" s="38"/>
      <c r="O174" s="38"/>
      <c r="P174" s="38"/>
      <c r="Q174" s="38" t="str">
        <f t="shared" si="4"/>
        <v/>
      </c>
      <c r="R174" s="39"/>
      <c r="S174" s="38" t="str">
        <f>IF(Topic_Catalogue[[#This Row],[Priority (High/Medium/Low)]]="High","Y","")</f>
        <v/>
      </c>
      <c r="T174" s="39"/>
    </row>
    <row r="175" spans="1:20" x14ac:dyDescent="0.25">
      <c r="A175" s="57">
        <v>167</v>
      </c>
      <c r="B175" s="58"/>
      <c r="C175" s="39"/>
      <c r="D175" s="39"/>
      <c r="E175" s="39"/>
      <c r="F175" s="39"/>
      <c r="G175" s="39"/>
      <c r="H175" s="39"/>
      <c r="I175" s="38"/>
      <c r="J175" s="39"/>
      <c r="K175" s="38"/>
      <c r="L175" s="38"/>
      <c r="M175" s="38"/>
      <c r="N175" s="38"/>
      <c r="O175" s="38"/>
      <c r="P175" s="38"/>
      <c r="Q175" s="38" t="str">
        <f t="shared" si="4"/>
        <v/>
      </c>
      <c r="R175" s="39"/>
      <c r="S175" s="38" t="str">
        <f>IF(Topic_Catalogue[[#This Row],[Priority (High/Medium/Low)]]="High","Y","")</f>
        <v/>
      </c>
      <c r="T175" s="39"/>
    </row>
    <row r="176" spans="1:20" x14ac:dyDescent="0.25">
      <c r="A176" s="57">
        <v>168</v>
      </c>
      <c r="B176" s="58"/>
      <c r="C176" s="39"/>
      <c r="D176" s="39"/>
      <c r="E176" s="39"/>
      <c r="F176" s="39"/>
      <c r="G176" s="39"/>
      <c r="H176" s="39"/>
      <c r="I176" s="38"/>
      <c r="J176" s="39"/>
      <c r="K176" s="38"/>
      <c r="L176" s="38"/>
      <c r="M176" s="38"/>
      <c r="N176" s="38"/>
      <c r="O176" s="38"/>
      <c r="P176" s="38"/>
      <c r="Q176" s="38" t="str">
        <f t="shared" si="4"/>
        <v/>
      </c>
      <c r="R176" s="39"/>
      <c r="S176" s="38" t="str">
        <f>IF(Topic_Catalogue[[#This Row],[Priority (High/Medium/Low)]]="High","Y","")</f>
        <v/>
      </c>
      <c r="T176" s="39"/>
    </row>
    <row r="177" spans="1:20" x14ac:dyDescent="0.25">
      <c r="A177" s="57">
        <v>169</v>
      </c>
      <c r="B177" s="58"/>
      <c r="C177" s="39"/>
      <c r="D177" s="39"/>
      <c r="E177" s="39"/>
      <c r="F177" s="39"/>
      <c r="G177" s="39"/>
      <c r="H177" s="39"/>
      <c r="I177" s="38"/>
      <c r="J177" s="39"/>
      <c r="K177" s="38"/>
      <c r="L177" s="38"/>
      <c r="M177" s="38"/>
      <c r="N177" s="38"/>
      <c r="O177" s="38"/>
      <c r="P177" s="38"/>
      <c r="Q177" s="38" t="str">
        <f t="shared" si="4"/>
        <v/>
      </c>
      <c r="R177" s="39"/>
      <c r="S177" s="38" t="str">
        <f>IF(Topic_Catalogue[[#This Row],[Priority (High/Medium/Low)]]="High","Y","")</f>
        <v/>
      </c>
      <c r="T177" s="39"/>
    </row>
    <row r="178" spans="1:20" x14ac:dyDescent="0.25">
      <c r="A178" s="57">
        <v>170</v>
      </c>
      <c r="B178" s="58"/>
      <c r="C178" s="39"/>
      <c r="D178" s="39"/>
      <c r="E178" s="39"/>
      <c r="F178" s="39"/>
      <c r="G178" s="39"/>
      <c r="H178" s="39"/>
      <c r="I178" s="38"/>
      <c r="J178" s="39"/>
      <c r="K178" s="38"/>
      <c r="L178" s="38"/>
      <c r="M178" s="38"/>
      <c r="N178" s="38"/>
      <c r="O178" s="38"/>
      <c r="P178" s="38"/>
      <c r="Q178" s="38" t="str">
        <f t="shared" si="4"/>
        <v/>
      </c>
      <c r="R178" s="39"/>
      <c r="S178" s="38" t="str">
        <f>IF(Topic_Catalogue[[#This Row],[Priority (High/Medium/Low)]]="High","Y","")</f>
        <v/>
      </c>
      <c r="T178" s="39"/>
    </row>
    <row r="179" spans="1:20" x14ac:dyDescent="0.25">
      <c r="A179" s="57">
        <v>171</v>
      </c>
      <c r="B179" s="58"/>
      <c r="C179" s="39"/>
      <c r="D179" s="39"/>
      <c r="E179" s="39"/>
      <c r="F179" s="39"/>
      <c r="G179" s="39"/>
      <c r="H179" s="39"/>
      <c r="I179" s="38"/>
      <c r="J179" s="39"/>
      <c r="K179" s="38"/>
      <c r="L179" s="38"/>
      <c r="M179" s="38"/>
      <c r="N179" s="38"/>
      <c r="O179" s="38"/>
      <c r="P179" s="38"/>
      <c r="Q179" s="38" t="str">
        <f t="shared" si="4"/>
        <v/>
      </c>
      <c r="R179" s="39"/>
      <c r="S179" s="38" t="str">
        <f>IF(Topic_Catalogue[[#This Row],[Priority (High/Medium/Low)]]="High","Y","")</f>
        <v/>
      </c>
      <c r="T179" s="39"/>
    </row>
    <row r="180" spans="1:20" x14ac:dyDescent="0.25">
      <c r="A180" s="57">
        <v>172</v>
      </c>
      <c r="B180" s="58"/>
      <c r="C180" s="39"/>
      <c r="D180" s="39"/>
      <c r="E180" s="39"/>
      <c r="F180" s="39"/>
      <c r="G180" s="39"/>
      <c r="H180" s="39"/>
      <c r="I180" s="38"/>
      <c r="J180" s="39"/>
      <c r="K180" s="38"/>
      <c r="L180" s="38"/>
      <c r="M180" s="38"/>
      <c r="N180" s="38"/>
      <c r="O180" s="38"/>
      <c r="P180" s="38"/>
      <c r="Q180" s="38" t="str">
        <f t="shared" si="4"/>
        <v/>
      </c>
      <c r="R180" s="39"/>
      <c r="S180" s="38" t="str">
        <f>IF(Topic_Catalogue[[#This Row],[Priority (High/Medium/Low)]]="High","Y","")</f>
        <v/>
      </c>
      <c r="T180" s="39"/>
    </row>
    <row r="181" spans="1:20" x14ac:dyDescent="0.25">
      <c r="A181" s="57">
        <v>173</v>
      </c>
      <c r="B181" s="58"/>
      <c r="C181" s="39"/>
      <c r="D181" s="39"/>
      <c r="E181" s="39"/>
      <c r="F181" s="39"/>
      <c r="G181" s="39"/>
      <c r="H181" s="39"/>
      <c r="I181" s="38"/>
      <c r="J181" s="39"/>
      <c r="K181" s="38"/>
      <c r="L181" s="38"/>
      <c r="M181" s="38"/>
      <c r="N181" s="38"/>
      <c r="O181" s="38"/>
      <c r="P181" s="38"/>
      <c r="Q181" s="38" t="str">
        <f t="shared" si="4"/>
        <v/>
      </c>
      <c r="R181" s="39"/>
      <c r="S181" s="38" t="str">
        <f>IF(Topic_Catalogue[[#This Row],[Priority (High/Medium/Low)]]="High","Y","")</f>
        <v/>
      </c>
      <c r="T181" s="39"/>
    </row>
    <row r="182" spans="1:20" x14ac:dyDescent="0.25">
      <c r="A182" s="57">
        <v>174</v>
      </c>
      <c r="B182" s="58"/>
      <c r="C182" s="39"/>
      <c r="D182" s="39"/>
      <c r="E182" s="39"/>
      <c r="F182" s="39"/>
      <c r="G182" s="39"/>
      <c r="H182" s="39"/>
      <c r="I182" s="38"/>
      <c r="J182" s="39"/>
      <c r="K182" s="38"/>
      <c r="L182" s="38"/>
      <c r="M182" s="38"/>
      <c r="N182" s="38"/>
      <c r="O182" s="38"/>
      <c r="P182" s="38"/>
      <c r="Q182" s="38" t="str">
        <f t="shared" si="4"/>
        <v/>
      </c>
      <c r="R182" s="39"/>
      <c r="S182" s="38" t="str">
        <f>IF(Topic_Catalogue[[#This Row],[Priority (High/Medium/Low)]]="High","Y","")</f>
        <v/>
      </c>
      <c r="T182" s="39"/>
    </row>
    <row r="183" spans="1:20" x14ac:dyDescent="0.25">
      <c r="A183" s="57">
        <v>175</v>
      </c>
      <c r="B183" s="58"/>
      <c r="C183" s="39"/>
      <c r="D183" s="39"/>
      <c r="E183" s="39"/>
      <c r="F183" s="39"/>
      <c r="G183" s="39"/>
      <c r="H183" s="39"/>
      <c r="I183" s="38"/>
      <c r="J183" s="39"/>
      <c r="K183" s="38"/>
      <c r="L183" s="38"/>
      <c r="M183" s="38"/>
      <c r="N183" s="38"/>
      <c r="O183" s="38"/>
      <c r="P183" s="38"/>
      <c r="Q183" s="38" t="str">
        <f t="shared" si="4"/>
        <v/>
      </c>
      <c r="R183" s="39"/>
      <c r="S183" s="38" t="str">
        <f>IF(Topic_Catalogue[[#This Row],[Priority (High/Medium/Low)]]="High","Y","")</f>
        <v/>
      </c>
      <c r="T183" s="39"/>
    </row>
    <row r="184" spans="1:20" x14ac:dyDescent="0.25">
      <c r="A184" s="57">
        <v>176</v>
      </c>
      <c r="B184" s="58"/>
      <c r="C184" s="39"/>
      <c r="D184" s="39"/>
      <c r="E184" s="39"/>
      <c r="F184" s="39"/>
      <c r="G184" s="39"/>
      <c r="H184" s="39"/>
      <c r="I184" s="38"/>
      <c r="J184" s="39"/>
      <c r="K184" s="38"/>
      <c r="L184" s="38"/>
      <c r="M184" s="38"/>
      <c r="N184" s="38"/>
      <c r="O184" s="38"/>
      <c r="P184" s="38"/>
      <c r="Q184" s="38" t="str">
        <f t="shared" si="4"/>
        <v/>
      </c>
      <c r="R184" s="39"/>
      <c r="S184" s="38" t="str">
        <f>IF(Topic_Catalogue[[#This Row],[Priority (High/Medium/Low)]]="High","Y","")</f>
        <v/>
      </c>
      <c r="T184" s="39"/>
    </row>
    <row r="185" spans="1:20" x14ac:dyDescent="0.25">
      <c r="A185" s="57">
        <v>177</v>
      </c>
      <c r="B185" s="58"/>
      <c r="C185" s="39"/>
      <c r="D185" s="39"/>
      <c r="E185" s="39"/>
      <c r="F185" s="39"/>
      <c r="G185" s="39"/>
      <c r="H185" s="39"/>
      <c r="I185" s="38"/>
      <c r="J185" s="39"/>
      <c r="K185" s="38"/>
      <c r="L185" s="38"/>
      <c r="M185" s="38"/>
      <c r="N185" s="38"/>
      <c r="O185" s="38"/>
      <c r="P185" s="38"/>
      <c r="Q185" s="38" t="str">
        <f t="shared" si="4"/>
        <v/>
      </c>
      <c r="R185" s="39"/>
      <c r="S185" s="38" t="str">
        <f>IF(Topic_Catalogue[[#This Row],[Priority (High/Medium/Low)]]="High","Y","")</f>
        <v/>
      </c>
      <c r="T185" s="39"/>
    </row>
    <row r="186" spans="1:20" x14ac:dyDescent="0.25">
      <c r="A186" s="57">
        <v>178</v>
      </c>
      <c r="B186" s="58"/>
      <c r="C186" s="39"/>
      <c r="D186" s="39"/>
      <c r="E186" s="39"/>
      <c r="F186" s="39"/>
      <c r="G186" s="39"/>
      <c r="H186" s="39"/>
      <c r="I186" s="38"/>
      <c r="J186" s="39"/>
      <c r="K186" s="38"/>
      <c r="L186" s="38"/>
      <c r="M186" s="38"/>
      <c r="N186" s="38"/>
      <c r="O186" s="38"/>
      <c r="P186" s="38"/>
      <c r="Q186" s="38" t="str">
        <f t="shared" si="4"/>
        <v/>
      </c>
      <c r="R186" s="39"/>
      <c r="S186" s="38" t="str">
        <f>IF(Topic_Catalogue[[#This Row],[Priority (High/Medium/Low)]]="High","Y","")</f>
        <v/>
      </c>
      <c r="T186" s="39"/>
    </row>
    <row r="187" spans="1:20" x14ac:dyDescent="0.25">
      <c r="A187" s="57">
        <v>179</v>
      </c>
      <c r="B187" s="58"/>
      <c r="C187" s="39"/>
      <c r="D187" s="39"/>
      <c r="E187" s="39"/>
      <c r="F187" s="39"/>
      <c r="G187" s="39"/>
      <c r="H187" s="39"/>
      <c r="I187" s="38"/>
      <c r="J187" s="39"/>
      <c r="K187" s="38"/>
      <c r="L187" s="38"/>
      <c r="M187" s="38"/>
      <c r="N187" s="38"/>
      <c r="O187" s="38"/>
      <c r="P187" s="38"/>
      <c r="Q187" s="38" t="str">
        <f t="shared" si="4"/>
        <v/>
      </c>
      <c r="R187" s="39"/>
      <c r="S187" s="38" t="str">
        <f>IF(Topic_Catalogue[[#This Row],[Priority (High/Medium/Low)]]="High","Y","")</f>
        <v/>
      </c>
      <c r="T187" s="39"/>
    </row>
    <row r="188" spans="1:20" x14ac:dyDescent="0.25">
      <c r="A188" s="57">
        <v>180</v>
      </c>
      <c r="B188" s="58"/>
      <c r="C188" s="39"/>
      <c r="D188" s="39"/>
      <c r="E188" s="39"/>
      <c r="F188" s="39"/>
      <c r="G188" s="39"/>
      <c r="H188" s="39"/>
      <c r="I188" s="38"/>
      <c r="J188" s="39"/>
      <c r="K188" s="38"/>
      <c r="L188" s="38"/>
      <c r="M188" s="38"/>
      <c r="N188" s="38"/>
      <c r="O188" s="38"/>
      <c r="P188" s="38"/>
      <c r="Q188" s="38" t="str">
        <f t="shared" si="4"/>
        <v/>
      </c>
      <c r="R188" s="39"/>
      <c r="S188" s="38" t="str">
        <f>IF(Topic_Catalogue[[#This Row],[Priority (High/Medium/Low)]]="High","Y","")</f>
        <v/>
      </c>
      <c r="T188" s="39"/>
    </row>
    <row r="189" spans="1:20" x14ac:dyDescent="0.25">
      <c r="A189" s="57">
        <v>181</v>
      </c>
      <c r="B189" s="58"/>
      <c r="C189" s="39"/>
      <c r="D189" s="39"/>
      <c r="E189" s="39"/>
      <c r="F189" s="39"/>
      <c r="G189" s="39"/>
      <c r="H189" s="39"/>
      <c r="I189" s="38"/>
      <c r="J189" s="39"/>
      <c r="K189" s="38"/>
      <c r="L189" s="38"/>
      <c r="M189" s="38"/>
      <c r="N189" s="38"/>
      <c r="O189" s="38"/>
      <c r="P189" s="38"/>
      <c r="Q189" s="38" t="str">
        <f t="shared" si="4"/>
        <v/>
      </c>
      <c r="R189" s="39"/>
      <c r="S189" s="38" t="str">
        <f>IF(Topic_Catalogue[[#This Row],[Priority (High/Medium/Low)]]="High","Y","")</f>
        <v/>
      </c>
      <c r="T189" s="39"/>
    </row>
    <row r="190" spans="1:20" x14ac:dyDescent="0.25">
      <c r="A190" s="57">
        <v>182</v>
      </c>
      <c r="B190" s="58"/>
      <c r="C190" s="39"/>
      <c r="D190" s="39"/>
      <c r="E190" s="39"/>
      <c r="F190" s="39"/>
      <c r="G190" s="39"/>
      <c r="H190" s="39"/>
      <c r="I190" s="38"/>
      <c r="J190" s="39"/>
      <c r="K190" s="38"/>
      <c r="L190" s="38"/>
      <c r="M190" s="38"/>
      <c r="N190" s="38"/>
      <c r="O190" s="38"/>
      <c r="P190" s="38"/>
      <c r="Q190" s="38" t="str">
        <f t="shared" si="4"/>
        <v/>
      </c>
      <c r="R190" s="39"/>
      <c r="S190" s="38" t="str">
        <f>IF(Topic_Catalogue[[#This Row],[Priority (High/Medium/Low)]]="High","Y","")</f>
        <v/>
      </c>
      <c r="T190" s="39"/>
    </row>
    <row r="191" spans="1:20" x14ac:dyDescent="0.25">
      <c r="A191" s="57">
        <v>183</v>
      </c>
      <c r="B191" s="58"/>
      <c r="C191" s="39"/>
      <c r="D191" s="39"/>
      <c r="E191" s="39"/>
      <c r="F191" s="39"/>
      <c r="G191" s="39"/>
      <c r="H191" s="39"/>
      <c r="I191" s="38"/>
      <c r="J191" s="39"/>
      <c r="K191" s="38"/>
      <c r="L191" s="38"/>
      <c r="M191" s="38"/>
      <c r="N191" s="38"/>
      <c r="O191" s="38"/>
      <c r="P191" s="38"/>
      <c r="Q191" s="38" t="str">
        <f t="shared" si="4"/>
        <v/>
      </c>
      <c r="R191" s="39"/>
      <c r="S191" s="38" t="str">
        <f>IF(Topic_Catalogue[[#This Row],[Priority (High/Medium/Low)]]="High","Y","")</f>
        <v/>
      </c>
      <c r="T191" s="39"/>
    </row>
    <row r="192" spans="1:20" x14ac:dyDescent="0.25">
      <c r="A192" s="57">
        <v>184</v>
      </c>
      <c r="B192" s="58"/>
      <c r="C192" s="39"/>
      <c r="D192" s="39"/>
      <c r="E192" s="39"/>
      <c r="F192" s="39"/>
      <c r="G192" s="39"/>
      <c r="H192" s="39"/>
      <c r="I192" s="38"/>
      <c r="J192" s="39"/>
      <c r="K192" s="38"/>
      <c r="L192" s="38"/>
      <c r="M192" s="38"/>
      <c r="N192" s="38"/>
      <c r="O192" s="38"/>
      <c r="P192" s="38"/>
      <c r="Q192" s="38" t="str">
        <f t="shared" si="4"/>
        <v/>
      </c>
      <c r="R192" s="39"/>
      <c r="S192" s="38" t="str">
        <f>IF(Topic_Catalogue[[#This Row],[Priority (High/Medium/Low)]]="High","Y","")</f>
        <v/>
      </c>
      <c r="T192" s="39"/>
    </row>
    <row r="193" spans="1:20" x14ac:dyDescent="0.25">
      <c r="A193" s="57">
        <v>185</v>
      </c>
      <c r="B193" s="58"/>
      <c r="C193" s="39"/>
      <c r="D193" s="39"/>
      <c r="E193" s="39"/>
      <c r="F193" s="39"/>
      <c r="G193" s="39"/>
      <c r="H193" s="39"/>
      <c r="I193" s="38"/>
      <c r="J193" s="39"/>
      <c r="K193" s="38"/>
      <c r="L193" s="38"/>
      <c r="M193" s="38"/>
      <c r="N193" s="38"/>
      <c r="O193" s="38"/>
      <c r="P193" s="38"/>
      <c r="Q193" s="38" t="str">
        <f t="shared" si="4"/>
        <v/>
      </c>
      <c r="R193" s="39"/>
      <c r="S193" s="38" t="str">
        <f>IF(Topic_Catalogue[[#This Row],[Priority (High/Medium/Low)]]="High","Y","")</f>
        <v/>
      </c>
      <c r="T193" s="39"/>
    </row>
    <row r="194" spans="1:20" x14ac:dyDescent="0.25">
      <c r="A194" s="57">
        <v>186</v>
      </c>
      <c r="B194" s="58"/>
      <c r="C194" s="39"/>
      <c r="D194" s="39"/>
      <c r="E194" s="39"/>
      <c r="F194" s="39"/>
      <c r="G194" s="39"/>
      <c r="H194" s="39"/>
      <c r="I194" s="38"/>
      <c r="J194" s="39"/>
      <c r="K194" s="38"/>
      <c r="L194" s="38"/>
      <c r="M194" s="38"/>
      <c r="N194" s="38"/>
      <c r="O194" s="38"/>
      <c r="P194" s="38"/>
      <c r="Q194" s="38" t="str">
        <f t="shared" si="4"/>
        <v/>
      </c>
      <c r="R194" s="39"/>
      <c r="S194" s="38" t="str">
        <f>IF(Topic_Catalogue[[#This Row],[Priority (High/Medium/Low)]]="High","Y","")</f>
        <v/>
      </c>
      <c r="T194" s="39"/>
    </row>
    <row r="195" spans="1:20" x14ac:dyDescent="0.25">
      <c r="A195" s="57">
        <v>187</v>
      </c>
      <c r="B195" s="58"/>
      <c r="C195" s="39"/>
      <c r="D195" s="39"/>
      <c r="E195" s="39"/>
      <c r="F195" s="39"/>
      <c r="G195" s="39"/>
      <c r="H195" s="39"/>
      <c r="I195" s="38"/>
      <c r="J195" s="39"/>
      <c r="K195" s="38"/>
      <c r="L195" s="38"/>
      <c r="M195" s="38"/>
      <c r="N195" s="38"/>
      <c r="O195" s="38"/>
      <c r="P195" s="38"/>
      <c r="Q195" s="38" t="str">
        <f t="shared" si="4"/>
        <v/>
      </c>
      <c r="R195" s="39"/>
      <c r="S195" s="38" t="str">
        <f>IF(Topic_Catalogue[[#This Row],[Priority (High/Medium/Low)]]="High","Y","")</f>
        <v/>
      </c>
      <c r="T195" s="39"/>
    </row>
    <row r="196" spans="1:20" x14ac:dyDescent="0.25">
      <c r="A196" s="57">
        <v>188</v>
      </c>
      <c r="B196" s="58"/>
      <c r="C196" s="39"/>
      <c r="D196" s="39"/>
      <c r="E196" s="39"/>
      <c r="F196" s="39"/>
      <c r="G196" s="39"/>
      <c r="H196" s="39"/>
      <c r="I196" s="38"/>
      <c r="J196" s="39"/>
      <c r="K196" s="38"/>
      <c r="L196" s="38"/>
      <c r="M196" s="38"/>
      <c r="N196" s="38"/>
      <c r="O196" s="38"/>
      <c r="P196" s="38"/>
      <c r="Q196" s="38" t="str">
        <f t="shared" si="4"/>
        <v/>
      </c>
      <c r="R196" s="39"/>
      <c r="S196" s="38" t="str">
        <f>IF(Topic_Catalogue[[#This Row],[Priority (High/Medium/Low)]]="High","Y","")</f>
        <v/>
      </c>
      <c r="T196" s="39"/>
    </row>
    <row r="197" spans="1:20" x14ac:dyDescent="0.25">
      <c r="A197" s="57">
        <v>189</v>
      </c>
      <c r="B197" s="58"/>
      <c r="C197" s="39"/>
      <c r="D197" s="39"/>
      <c r="E197" s="39"/>
      <c r="F197" s="39"/>
      <c r="G197" s="39"/>
      <c r="H197" s="39"/>
      <c r="I197" s="38"/>
      <c r="J197" s="39"/>
      <c r="K197" s="38"/>
      <c r="L197" s="38"/>
      <c r="M197" s="38"/>
      <c r="N197" s="38"/>
      <c r="O197" s="38"/>
      <c r="P197" s="38"/>
      <c r="Q197" s="38" t="str">
        <f t="shared" si="4"/>
        <v/>
      </c>
      <c r="R197" s="39"/>
      <c r="S197" s="38" t="str">
        <f>IF(Topic_Catalogue[[#This Row],[Priority (High/Medium/Low)]]="High","Y","")</f>
        <v/>
      </c>
      <c r="T197" s="39"/>
    </row>
    <row r="198" spans="1:20" x14ac:dyDescent="0.25">
      <c r="A198" s="57">
        <v>190</v>
      </c>
      <c r="B198" s="58"/>
      <c r="C198" s="39"/>
      <c r="D198" s="39"/>
      <c r="E198" s="39"/>
      <c r="F198" s="39"/>
      <c r="G198" s="39"/>
      <c r="H198" s="39"/>
      <c r="I198" s="38"/>
      <c r="J198" s="39"/>
      <c r="K198" s="38"/>
      <c r="L198" s="38"/>
      <c r="M198" s="38"/>
      <c r="N198" s="38"/>
      <c r="O198" s="38"/>
      <c r="P198" s="38"/>
      <c r="Q198" s="38" t="str">
        <f t="shared" si="4"/>
        <v/>
      </c>
      <c r="R198" s="39"/>
      <c r="S198" s="38" t="str">
        <f>IF(Topic_Catalogue[[#This Row],[Priority (High/Medium/Low)]]="High","Y","")</f>
        <v/>
      </c>
      <c r="T198" s="39"/>
    </row>
    <row r="199" spans="1:20" x14ac:dyDescent="0.25">
      <c r="A199" s="57">
        <v>191</v>
      </c>
      <c r="B199" s="58"/>
      <c r="C199" s="39"/>
      <c r="D199" s="39"/>
      <c r="E199" s="39"/>
      <c r="F199" s="39"/>
      <c r="G199" s="39"/>
      <c r="H199" s="39"/>
      <c r="I199" s="38"/>
      <c r="J199" s="39"/>
      <c r="K199" s="38"/>
      <c r="L199" s="38"/>
      <c r="M199" s="38"/>
      <c r="N199" s="38"/>
      <c r="O199" s="38"/>
      <c r="P199" s="38"/>
      <c r="Q199" s="38" t="str">
        <f t="shared" si="4"/>
        <v/>
      </c>
      <c r="R199" s="39"/>
      <c r="S199" s="38" t="str">
        <f>IF(Topic_Catalogue[[#This Row],[Priority (High/Medium/Low)]]="High","Y","")</f>
        <v/>
      </c>
      <c r="T199" s="39"/>
    </row>
    <row r="200" spans="1:20" x14ac:dyDescent="0.25">
      <c r="A200" s="57">
        <v>192</v>
      </c>
      <c r="B200" s="58"/>
      <c r="C200" s="39"/>
      <c r="D200" s="39"/>
      <c r="E200" s="39"/>
      <c r="F200" s="39"/>
      <c r="G200" s="39"/>
      <c r="H200" s="39"/>
      <c r="I200" s="38"/>
      <c r="J200" s="39"/>
      <c r="K200" s="38"/>
      <c r="L200" s="38"/>
      <c r="M200" s="38"/>
      <c r="N200" s="38"/>
      <c r="O200" s="38"/>
      <c r="P200" s="38"/>
      <c r="Q200" s="38" t="str">
        <f t="shared" si="4"/>
        <v/>
      </c>
      <c r="R200" s="39"/>
      <c r="S200" s="38" t="str">
        <f>IF(Topic_Catalogue[[#This Row],[Priority (High/Medium/Low)]]="High","Y","")</f>
        <v/>
      </c>
      <c r="T200" s="39"/>
    </row>
    <row r="201" spans="1:20" x14ac:dyDescent="0.25">
      <c r="A201" s="57">
        <v>193</v>
      </c>
      <c r="B201" s="58"/>
      <c r="C201" s="39"/>
      <c r="D201" s="39"/>
      <c r="E201" s="39"/>
      <c r="F201" s="39"/>
      <c r="G201" s="39"/>
      <c r="H201" s="39"/>
      <c r="I201" s="38"/>
      <c r="J201" s="39"/>
      <c r="K201" s="38"/>
      <c r="L201" s="38"/>
      <c r="M201" s="38"/>
      <c r="N201" s="38"/>
      <c r="O201" s="38"/>
      <c r="P201" s="38"/>
      <c r="Q201" s="38" t="str">
        <f t="shared" ref="Q201:Q264" si="5">IF(COUNT($O201:$P201)&lt;$W$6,"",IF(MIN($O201,$P201)&gt;=$W$5,"High",IF(MIN($O201,$P201)&gt;=$W$6,"Medium","Low")))</f>
        <v/>
      </c>
      <c r="R201" s="39"/>
      <c r="S201" s="38" t="str">
        <f>IF(Topic_Catalogue[[#This Row],[Priority (High/Medium/Low)]]="High","Y","")</f>
        <v/>
      </c>
      <c r="T201" s="39"/>
    </row>
    <row r="202" spans="1:20" x14ac:dyDescent="0.25">
      <c r="A202" s="57">
        <v>194</v>
      </c>
      <c r="B202" s="58"/>
      <c r="C202" s="39"/>
      <c r="D202" s="39"/>
      <c r="E202" s="39"/>
      <c r="F202" s="39"/>
      <c r="G202" s="39"/>
      <c r="H202" s="39"/>
      <c r="I202" s="38"/>
      <c r="J202" s="39"/>
      <c r="K202" s="38"/>
      <c r="L202" s="38"/>
      <c r="M202" s="38"/>
      <c r="N202" s="38"/>
      <c r="O202" s="38"/>
      <c r="P202" s="38"/>
      <c r="Q202" s="38" t="str">
        <f t="shared" si="5"/>
        <v/>
      </c>
      <c r="R202" s="39"/>
      <c r="S202" s="38" t="str">
        <f>IF(Topic_Catalogue[[#This Row],[Priority (High/Medium/Low)]]="High","Y","")</f>
        <v/>
      </c>
      <c r="T202" s="39"/>
    </row>
    <row r="203" spans="1:20" x14ac:dyDescent="0.25">
      <c r="A203" s="57">
        <v>195</v>
      </c>
      <c r="B203" s="58"/>
      <c r="C203" s="39"/>
      <c r="D203" s="39"/>
      <c r="E203" s="39"/>
      <c r="F203" s="39"/>
      <c r="G203" s="39"/>
      <c r="H203" s="39"/>
      <c r="I203" s="38"/>
      <c r="J203" s="39"/>
      <c r="K203" s="38"/>
      <c r="L203" s="38"/>
      <c r="M203" s="38"/>
      <c r="N203" s="38"/>
      <c r="O203" s="38"/>
      <c r="P203" s="38"/>
      <c r="Q203" s="38" t="str">
        <f t="shared" si="5"/>
        <v/>
      </c>
      <c r="R203" s="39"/>
      <c r="S203" s="38" t="str">
        <f>IF(Topic_Catalogue[[#This Row],[Priority (High/Medium/Low)]]="High","Y","")</f>
        <v/>
      </c>
      <c r="T203" s="39"/>
    </row>
    <row r="204" spans="1:20" x14ac:dyDescent="0.25">
      <c r="A204" s="57">
        <v>196</v>
      </c>
      <c r="B204" s="58"/>
      <c r="C204" s="39"/>
      <c r="D204" s="39"/>
      <c r="E204" s="39"/>
      <c r="F204" s="39"/>
      <c r="G204" s="39"/>
      <c r="H204" s="39"/>
      <c r="I204" s="38"/>
      <c r="J204" s="39"/>
      <c r="K204" s="38"/>
      <c r="L204" s="38"/>
      <c r="M204" s="38"/>
      <c r="N204" s="38"/>
      <c r="O204" s="38"/>
      <c r="P204" s="38"/>
      <c r="Q204" s="38" t="str">
        <f t="shared" si="5"/>
        <v/>
      </c>
      <c r="R204" s="39"/>
      <c r="S204" s="38" t="str">
        <f>IF(Topic_Catalogue[[#This Row],[Priority (High/Medium/Low)]]="High","Y","")</f>
        <v/>
      </c>
      <c r="T204" s="39"/>
    </row>
    <row r="205" spans="1:20" x14ac:dyDescent="0.25">
      <c r="A205" s="57">
        <v>197</v>
      </c>
      <c r="B205" s="58"/>
      <c r="C205" s="39"/>
      <c r="D205" s="39"/>
      <c r="E205" s="39"/>
      <c r="F205" s="39"/>
      <c r="G205" s="39"/>
      <c r="H205" s="39"/>
      <c r="I205" s="38"/>
      <c r="J205" s="39"/>
      <c r="K205" s="38"/>
      <c r="L205" s="38"/>
      <c r="M205" s="38"/>
      <c r="N205" s="38"/>
      <c r="O205" s="38"/>
      <c r="P205" s="38"/>
      <c r="Q205" s="38" t="str">
        <f t="shared" si="5"/>
        <v/>
      </c>
      <c r="R205" s="39"/>
      <c r="S205" s="38" t="str">
        <f>IF(Topic_Catalogue[[#This Row],[Priority (High/Medium/Low)]]="High","Y","")</f>
        <v/>
      </c>
      <c r="T205" s="39"/>
    </row>
    <row r="206" spans="1:20" x14ac:dyDescent="0.25">
      <c r="A206" s="57">
        <v>198</v>
      </c>
      <c r="B206" s="58"/>
      <c r="C206" s="39"/>
      <c r="D206" s="39"/>
      <c r="E206" s="39"/>
      <c r="F206" s="39"/>
      <c r="G206" s="39"/>
      <c r="H206" s="39"/>
      <c r="I206" s="38"/>
      <c r="J206" s="39"/>
      <c r="K206" s="38"/>
      <c r="L206" s="38"/>
      <c r="M206" s="38"/>
      <c r="N206" s="38"/>
      <c r="O206" s="38"/>
      <c r="P206" s="38"/>
      <c r="Q206" s="38" t="str">
        <f t="shared" si="5"/>
        <v/>
      </c>
      <c r="R206" s="39"/>
      <c r="S206" s="38" t="str">
        <f>IF(Topic_Catalogue[[#This Row],[Priority (High/Medium/Low)]]="High","Y","")</f>
        <v/>
      </c>
      <c r="T206" s="39"/>
    </row>
    <row r="207" spans="1:20" x14ac:dyDescent="0.25">
      <c r="A207" s="57">
        <v>199</v>
      </c>
      <c r="B207" s="58"/>
      <c r="C207" s="39"/>
      <c r="D207" s="39"/>
      <c r="E207" s="39"/>
      <c r="F207" s="39"/>
      <c r="G207" s="39"/>
      <c r="H207" s="39"/>
      <c r="I207" s="38"/>
      <c r="J207" s="39"/>
      <c r="K207" s="38"/>
      <c r="L207" s="38"/>
      <c r="M207" s="38"/>
      <c r="N207" s="38"/>
      <c r="O207" s="38"/>
      <c r="P207" s="38"/>
      <c r="Q207" s="38" t="str">
        <f t="shared" si="5"/>
        <v/>
      </c>
      <c r="R207" s="39"/>
      <c r="S207" s="38" t="str">
        <f>IF(Topic_Catalogue[[#This Row],[Priority (High/Medium/Low)]]="High","Y","")</f>
        <v/>
      </c>
      <c r="T207" s="39"/>
    </row>
    <row r="208" spans="1:20" x14ac:dyDescent="0.25">
      <c r="A208" s="57">
        <v>200</v>
      </c>
      <c r="B208" s="58"/>
      <c r="C208" s="39"/>
      <c r="D208" s="39"/>
      <c r="E208" s="39"/>
      <c r="F208" s="39"/>
      <c r="G208" s="39"/>
      <c r="H208" s="39"/>
      <c r="I208" s="38"/>
      <c r="J208" s="39"/>
      <c r="K208" s="38"/>
      <c r="L208" s="38"/>
      <c r="M208" s="38"/>
      <c r="N208" s="38"/>
      <c r="O208" s="38"/>
      <c r="P208" s="38"/>
      <c r="Q208" s="38" t="str">
        <f t="shared" si="5"/>
        <v/>
      </c>
      <c r="R208" s="39"/>
      <c r="S208" s="38" t="str">
        <f>IF(Topic_Catalogue[[#This Row],[Priority (High/Medium/Low)]]="High","Y","")</f>
        <v/>
      </c>
      <c r="T208" s="39"/>
    </row>
    <row r="209" spans="1:20" x14ac:dyDescent="0.25">
      <c r="A209" s="57">
        <v>201</v>
      </c>
      <c r="B209" s="58"/>
      <c r="C209" s="39"/>
      <c r="D209" s="39"/>
      <c r="E209" s="39"/>
      <c r="F209" s="39"/>
      <c r="G209" s="39"/>
      <c r="H209" s="39"/>
      <c r="I209" s="38"/>
      <c r="J209" s="39"/>
      <c r="K209" s="38"/>
      <c r="L209" s="38"/>
      <c r="M209" s="38"/>
      <c r="N209" s="38"/>
      <c r="O209" s="38"/>
      <c r="P209" s="38"/>
      <c r="Q209" s="38" t="str">
        <f t="shared" si="5"/>
        <v/>
      </c>
      <c r="R209" s="39"/>
      <c r="S209" s="38" t="str">
        <f>IF(Topic_Catalogue[[#This Row],[Priority (High/Medium/Low)]]="High","Y","")</f>
        <v/>
      </c>
      <c r="T209" s="39"/>
    </row>
    <row r="210" spans="1:20" x14ac:dyDescent="0.25">
      <c r="A210" s="57">
        <v>202</v>
      </c>
      <c r="B210" s="58"/>
      <c r="C210" s="39"/>
      <c r="D210" s="39"/>
      <c r="E210" s="39"/>
      <c r="F210" s="39"/>
      <c r="G210" s="39"/>
      <c r="H210" s="39"/>
      <c r="I210" s="38"/>
      <c r="J210" s="39"/>
      <c r="K210" s="38"/>
      <c r="L210" s="38"/>
      <c r="M210" s="38"/>
      <c r="N210" s="38"/>
      <c r="O210" s="38"/>
      <c r="P210" s="38"/>
      <c r="Q210" s="38" t="str">
        <f t="shared" si="5"/>
        <v/>
      </c>
      <c r="R210" s="39"/>
      <c r="S210" s="38" t="str">
        <f>IF(Topic_Catalogue[[#This Row],[Priority (High/Medium/Low)]]="High","Y","")</f>
        <v/>
      </c>
      <c r="T210" s="39"/>
    </row>
    <row r="211" spans="1:20" x14ac:dyDescent="0.25">
      <c r="A211" s="57">
        <v>203</v>
      </c>
      <c r="B211" s="58"/>
      <c r="C211" s="39"/>
      <c r="D211" s="39"/>
      <c r="E211" s="39"/>
      <c r="F211" s="39"/>
      <c r="G211" s="39"/>
      <c r="H211" s="39"/>
      <c r="I211" s="38"/>
      <c r="J211" s="39"/>
      <c r="K211" s="38"/>
      <c r="L211" s="38"/>
      <c r="M211" s="38"/>
      <c r="N211" s="38"/>
      <c r="O211" s="38"/>
      <c r="P211" s="38"/>
      <c r="Q211" s="38" t="str">
        <f t="shared" si="5"/>
        <v/>
      </c>
      <c r="R211" s="39"/>
      <c r="S211" s="38" t="str">
        <f>IF(Topic_Catalogue[[#This Row],[Priority (High/Medium/Low)]]="High","Y","")</f>
        <v/>
      </c>
      <c r="T211" s="39"/>
    </row>
    <row r="212" spans="1:20" x14ac:dyDescent="0.25">
      <c r="A212" s="57">
        <v>204</v>
      </c>
      <c r="B212" s="58"/>
      <c r="C212" s="39"/>
      <c r="D212" s="39"/>
      <c r="E212" s="39"/>
      <c r="F212" s="39"/>
      <c r="G212" s="39"/>
      <c r="H212" s="39"/>
      <c r="I212" s="38"/>
      <c r="J212" s="39"/>
      <c r="K212" s="38"/>
      <c r="L212" s="38"/>
      <c r="M212" s="38"/>
      <c r="N212" s="38"/>
      <c r="O212" s="38"/>
      <c r="P212" s="38"/>
      <c r="Q212" s="38" t="str">
        <f t="shared" si="5"/>
        <v/>
      </c>
      <c r="R212" s="39"/>
      <c r="S212" s="38" t="str">
        <f>IF(Topic_Catalogue[[#This Row],[Priority (High/Medium/Low)]]="High","Y","")</f>
        <v/>
      </c>
      <c r="T212" s="39"/>
    </row>
    <row r="213" spans="1:20" x14ac:dyDescent="0.25">
      <c r="A213" s="57">
        <v>205</v>
      </c>
      <c r="B213" s="58"/>
      <c r="C213" s="39"/>
      <c r="D213" s="39"/>
      <c r="E213" s="39"/>
      <c r="F213" s="39"/>
      <c r="G213" s="39"/>
      <c r="H213" s="39"/>
      <c r="I213" s="38"/>
      <c r="J213" s="39"/>
      <c r="K213" s="38"/>
      <c r="L213" s="38"/>
      <c r="M213" s="38"/>
      <c r="N213" s="38"/>
      <c r="O213" s="38"/>
      <c r="P213" s="38"/>
      <c r="Q213" s="38" t="str">
        <f t="shared" si="5"/>
        <v/>
      </c>
      <c r="R213" s="39"/>
      <c r="S213" s="38" t="str">
        <f>IF(Topic_Catalogue[[#This Row],[Priority (High/Medium/Low)]]="High","Y","")</f>
        <v/>
      </c>
      <c r="T213" s="39"/>
    </row>
    <row r="214" spans="1:20" x14ac:dyDescent="0.25">
      <c r="A214" s="57">
        <v>206</v>
      </c>
      <c r="B214" s="58"/>
      <c r="C214" s="39"/>
      <c r="D214" s="39"/>
      <c r="E214" s="39"/>
      <c r="F214" s="39"/>
      <c r="G214" s="39"/>
      <c r="H214" s="39"/>
      <c r="I214" s="38"/>
      <c r="J214" s="39"/>
      <c r="K214" s="38"/>
      <c r="L214" s="38"/>
      <c r="M214" s="38"/>
      <c r="N214" s="38"/>
      <c r="O214" s="38"/>
      <c r="P214" s="38"/>
      <c r="Q214" s="38" t="str">
        <f t="shared" si="5"/>
        <v/>
      </c>
      <c r="R214" s="39"/>
      <c r="S214" s="38" t="str">
        <f>IF(Topic_Catalogue[[#This Row],[Priority (High/Medium/Low)]]="High","Y","")</f>
        <v/>
      </c>
      <c r="T214" s="39"/>
    </row>
    <row r="215" spans="1:20" x14ac:dyDescent="0.25">
      <c r="A215" s="57">
        <v>207</v>
      </c>
      <c r="B215" s="58"/>
      <c r="C215" s="39"/>
      <c r="D215" s="39"/>
      <c r="E215" s="39"/>
      <c r="F215" s="39"/>
      <c r="G215" s="39"/>
      <c r="H215" s="39"/>
      <c r="I215" s="38"/>
      <c r="J215" s="39"/>
      <c r="K215" s="38"/>
      <c r="L215" s="38"/>
      <c r="M215" s="38"/>
      <c r="N215" s="38"/>
      <c r="O215" s="38"/>
      <c r="P215" s="38"/>
      <c r="Q215" s="38" t="str">
        <f t="shared" si="5"/>
        <v/>
      </c>
      <c r="R215" s="39"/>
      <c r="S215" s="38" t="str">
        <f>IF(Topic_Catalogue[[#This Row],[Priority (High/Medium/Low)]]="High","Y","")</f>
        <v/>
      </c>
      <c r="T215" s="39"/>
    </row>
    <row r="216" spans="1:20" x14ac:dyDescent="0.25">
      <c r="A216" s="57">
        <v>208</v>
      </c>
      <c r="B216" s="58"/>
      <c r="C216" s="39"/>
      <c r="D216" s="39"/>
      <c r="E216" s="39"/>
      <c r="F216" s="39"/>
      <c r="G216" s="39"/>
      <c r="H216" s="39"/>
      <c r="I216" s="38"/>
      <c r="J216" s="39"/>
      <c r="K216" s="38"/>
      <c r="L216" s="38"/>
      <c r="M216" s="38"/>
      <c r="N216" s="38"/>
      <c r="O216" s="38"/>
      <c r="P216" s="38"/>
      <c r="Q216" s="38" t="str">
        <f t="shared" si="5"/>
        <v/>
      </c>
      <c r="R216" s="39"/>
      <c r="S216" s="38" t="str">
        <f>IF(Topic_Catalogue[[#This Row],[Priority (High/Medium/Low)]]="High","Y","")</f>
        <v/>
      </c>
      <c r="T216" s="39"/>
    </row>
    <row r="217" spans="1:20" x14ac:dyDescent="0.25">
      <c r="A217" s="57">
        <v>209</v>
      </c>
      <c r="B217" s="58"/>
      <c r="C217" s="39"/>
      <c r="D217" s="39"/>
      <c r="E217" s="39"/>
      <c r="F217" s="39"/>
      <c r="G217" s="39"/>
      <c r="H217" s="39"/>
      <c r="I217" s="38"/>
      <c r="J217" s="39"/>
      <c r="K217" s="38"/>
      <c r="L217" s="38"/>
      <c r="M217" s="38"/>
      <c r="N217" s="38"/>
      <c r="O217" s="38"/>
      <c r="P217" s="38"/>
      <c r="Q217" s="38" t="str">
        <f t="shared" si="5"/>
        <v/>
      </c>
      <c r="R217" s="39"/>
      <c r="S217" s="38" t="str">
        <f>IF(Topic_Catalogue[[#This Row],[Priority (High/Medium/Low)]]="High","Y","")</f>
        <v/>
      </c>
      <c r="T217" s="39"/>
    </row>
    <row r="218" spans="1:20" x14ac:dyDescent="0.25">
      <c r="A218" s="57">
        <v>210</v>
      </c>
      <c r="B218" s="58"/>
      <c r="C218" s="39"/>
      <c r="D218" s="39"/>
      <c r="E218" s="39"/>
      <c r="F218" s="39"/>
      <c r="G218" s="39"/>
      <c r="H218" s="39"/>
      <c r="I218" s="38"/>
      <c r="J218" s="39"/>
      <c r="K218" s="38"/>
      <c r="L218" s="38"/>
      <c r="M218" s="38"/>
      <c r="N218" s="38"/>
      <c r="O218" s="38"/>
      <c r="P218" s="38"/>
      <c r="Q218" s="38" t="str">
        <f t="shared" si="5"/>
        <v/>
      </c>
      <c r="R218" s="39"/>
      <c r="S218" s="38" t="str">
        <f>IF(Topic_Catalogue[[#This Row],[Priority (High/Medium/Low)]]="High","Y","")</f>
        <v/>
      </c>
      <c r="T218" s="39"/>
    </row>
    <row r="219" spans="1:20" x14ac:dyDescent="0.25">
      <c r="A219" s="57">
        <v>211</v>
      </c>
      <c r="B219" s="58"/>
      <c r="C219" s="39"/>
      <c r="D219" s="39"/>
      <c r="E219" s="39"/>
      <c r="F219" s="39"/>
      <c r="G219" s="39"/>
      <c r="H219" s="39"/>
      <c r="I219" s="38"/>
      <c r="J219" s="39"/>
      <c r="K219" s="38"/>
      <c r="L219" s="38"/>
      <c r="M219" s="38"/>
      <c r="N219" s="38"/>
      <c r="O219" s="38"/>
      <c r="P219" s="38"/>
      <c r="Q219" s="38" t="str">
        <f t="shared" si="5"/>
        <v/>
      </c>
      <c r="R219" s="39"/>
      <c r="S219" s="38" t="str">
        <f>IF(Topic_Catalogue[[#This Row],[Priority (High/Medium/Low)]]="High","Y","")</f>
        <v/>
      </c>
      <c r="T219" s="39"/>
    </row>
    <row r="220" spans="1:20" x14ac:dyDescent="0.25">
      <c r="A220" s="57">
        <v>212</v>
      </c>
      <c r="B220" s="58"/>
      <c r="C220" s="39"/>
      <c r="D220" s="39"/>
      <c r="E220" s="39"/>
      <c r="F220" s="39"/>
      <c r="G220" s="39"/>
      <c r="H220" s="39"/>
      <c r="I220" s="38"/>
      <c r="J220" s="39"/>
      <c r="K220" s="38"/>
      <c r="L220" s="38"/>
      <c r="M220" s="38"/>
      <c r="N220" s="38"/>
      <c r="O220" s="38"/>
      <c r="P220" s="38"/>
      <c r="Q220" s="38" t="str">
        <f t="shared" si="5"/>
        <v/>
      </c>
      <c r="R220" s="39"/>
      <c r="S220" s="38" t="str">
        <f>IF(Topic_Catalogue[[#This Row],[Priority (High/Medium/Low)]]="High","Y","")</f>
        <v/>
      </c>
      <c r="T220" s="39"/>
    </row>
    <row r="221" spans="1:20" x14ac:dyDescent="0.25">
      <c r="A221" s="57">
        <v>213</v>
      </c>
      <c r="B221" s="58"/>
      <c r="C221" s="39"/>
      <c r="D221" s="39"/>
      <c r="E221" s="39"/>
      <c r="F221" s="39"/>
      <c r="G221" s="39"/>
      <c r="H221" s="39"/>
      <c r="I221" s="38"/>
      <c r="J221" s="39"/>
      <c r="K221" s="38"/>
      <c r="L221" s="38"/>
      <c r="M221" s="38"/>
      <c r="N221" s="38"/>
      <c r="O221" s="38"/>
      <c r="P221" s="38"/>
      <c r="Q221" s="38" t="str">
        <f t="shared" si="5"/>
        <v/>
      </c>
      <c r="R221" s="39"/>
      <c r="S221" s="38" t="str">
        <f>IF(Topic_Catalogue[[#This Row],[Priority (High/Medium/Low)]]="High","Y","")</f>
        <v/>
      </c>
      <c r="T221" s="39"/>
    </row>
    <row r="222" spans="1:20" x14ac:dyDescent="0.25">
      <c r="A222" s="57">
        <v>214</v>
      </c>
      <c r="B222" s="58"/>
      <c r="C222" s="39"/>
      <c r="D222" s="39"/>
      <c r="E222" s="39"/>
      <c r="F222" s="39"/>
      <c r="G222" s="39"/>
      <c r="H222" s="39"/>
      <c r="I222" s="38"/>
      <c r="J222" s="39"/>
      <c r="K222" s="38"/>
      <c r="L222" s="38"/>
      <c r="M222" s="38"/>
      <c r="N222" s="38"/>
      <c r="O222" s="38"/>
      <c r="P222" s="38"/>
      <c r="Q222" s="38" t="str">
        <f t="shared" si="5"/>
        <v/>
      </c>
      <c r="R222" s="39"/>
      <c r="S222" s="38" t="str">
        <f>IF(Topic_Catalogue[[#This Row],[Priority (High/Medium/Low)]]="High","Y","")</f>
        <v/>
      </c>
      <c r="T222" s="39"/>
    </row>
    <row r="223" spans="1:20" x14ac:dyDescent="0.25">
      <c r="A223" s="57">
        <v>215</v>
      </c>
      <c r="B223" s="58"/>
      <c r="C223" s="39"/>
      <c r="D223" s="39"/>
      <c r="E223" s="39"/>
      <c r="F223" s="39"/>
      <c r="G223" s="39"/>
      <c r="H223" s="39"/>
      <c r="I223" s="38"/>
      <c r="J223" s="39"/>
      <c r="K223" s="38"/>
      <c r="L223" s="38"/>
      <c r="M223" s="38"/>
      <c r="N223" s="38"/>
      <c r="O223" s="38"/>
      <c r="P223" s="38"/>
      <c r="Q223" s="38" t="str">
        <f t="shared" si="5"/>
        <v/>
      </c>
      <c r="R223" s="39"/>
      <c r="S223" s="38" t="str">
        <f>IF(Topic_Catalogue[[#This Row],[Priority (High/Medium/Low)]]="High","Y","")</f>
        <v/>
      </c>
      <c r="T223" s="39"/>
    </row>
    <row r="224" spans="1:20" x14ac:dyDescent="0.25">
      <c r="A224" s="57">
        <v>216</v>
      </c>
      <c r="B224" s="58"/>
      <c r="C224" s="39"/>
      <c r="D224" s="39"/>
      <c r="E224" s="39"/>
      <c r="F224" s="39"/>
      <c r="G224" s="39"/>
      <c r="H224" s="39"/>
      <c r="I224" s="38"/>
      <c r="J224" s="39"/>
      <c r="K224" s="38"/>
      <c r="L224" s="38"/>
      <c r="M224" s="38"/>
      <c r="N224" s="38"/>
      <c r="O224" s="38"/>
      <c r="P224" s="38"/>
      <c r="Q224" s="38" t="str">
        <f t="shared" si="5"/>
        <v/>
      </c>
      <c r="R224" s="39"/>
      <c r="S224" s="38" t="str">
        <f>IF(Topic_Catalogue[[#This Row],[Priority (High/Medium/Low)]]="High","Y","")</f>
        <v/>
      </c>
      <c r="T224" s="39"/>
    </row>
    <row r="225" spans="1:20" x14ac:dyDescent="0.25">
      <c r="A225" s="57">
        <v>217</v>
      </c>
      <c r="B225" s="58"/>
      <c r="C225" s="39"/>
      <c r="D225" s="39"/>
      <c r="E225" s="39"/>
      <c r="F225" s="39"/>
      <c r="G225" s="39"/>
      <c r="H225" s="39"/>
      <c r="I225" s="38"/>
      <c r="J225" s="39"/>
      <c r="K225" s="38"/>
      <c r="L225" s="38"/>
      <c r="M225" s="38"/>
      <c r="N225" s="38"/>
      <c r="O225" s="38"/>
      <c r="P225" s="38"/>
      <c r="Q225" s="38" t="str">
        <f t="shared" si="5"/>
        <v/>
      </c>
      <c r="R225" s="39"/>
      <c r="S225" s="38" t="str">
        <f>IF(Topic_Catalogue[[#This Row],[Priority (High/Medium/Low)]]="High","Y","")</f>
        <v/>
      </c>
      <c r="T225" s="39"/>
    </row>
    <row r="226" spans="1:20" x14ac:dyDescent="0.25">
      <c r="A226" s="57">
        <v>218</v>
      </c>
      <c r="B226" s="58"/>
      <c r="C226" s="39"/>
      <c r="D226" s="39"/>
      <c r="E226" s="39"/>
      <c r="F226" s="39"/>
      <c r="G226" s="39"/>
      <c r="H226" s="39"/>
      <c r="I226" s="38"/>
      <c r="J226" s="39"/>
      <c r="K226" s="38"/>
      <c r="L226" s="38"/>
      <c r="M226" s="38"/>
      <c r="N226" s="38"/>
      <c r="O226" s="38"/>
      <c r="P226" s="38"/>
      <c r="Q226" s="38" t="str">
        <f t="shared" si="5"/>
        <v/>
      </c>
      <c r="R226" s="39"/>
      <c r="S226" s="38" t="str">
        <f>IF(Topic_Catalogue[[#This Row],[Priority (High/Medium/Low)]]="High","Y","")</f>
        <v/>
      </c>
      <c r="T226" s="39"/>
    </row>
    <row r="227" spans="1:20" x14ac:dyDescent="0.25">
      <c r="A227" s="57">
        <v>219</v>
      </c>
      <c r="B227" s="58"/>
      <c r="C227" s="39"/>
      <c r="D227" s="39"/>
      <c r="E227" s="39"/>
      <c r="F227" s="39"/>
      <c r="G227" s="39"/>
      <c r="H227" s="39"/>
      <c r="I227" s="38"/>
      <c r="J227" s="39"/>
      <c r="K227" s="38"/>
      <c r="L227" s="38"/>
      <c r="M227" s="38"/>
      <c r="N227" s="38"/>
      <c r="O227" s="38"/>
      <c r="P227" s="38"/>
      <c r="Q227" s="38" t="str">
        <f t="shared" si="5"/>
        <v/>
      </c>
      <c r="R227" s="39"/>
      <c r="S227" s="38" t="str">
        <f>IF(Topic_Catalogue[[#This Row],[Priority (High/Medium/Low)]]="High","Y","")</f>
        <v/>
      </c>
      <c r="T227" s="39"/>
    </row>
    <row r="228" spans="1:20" x14ac:dyDescent="0.25">
      <c r="A228" s="57">
        <v>220</v>
      </c>
      <c r="B228" s="58"/>
      <c r="C228" s="39"/>
      <c r="D228" s="39"/>
      <c r="E228" s="39"/>
      <c r="F228" s="39"/>
      <c r="G228" s="39"/>
      <c r="H228" s="39"/>
      <c r="I228" s="38"/>
      <c r="J228" s="39"/>
      <c r="K228" s="38"/>
      <c r="L228" s="38"/>
      <c r="M228" s="38"/>
      <c r="N228" s="38"/>
      <c r="O228" s="38"/>
      <c r="P228" s="38"/>
      <c r="Q228" s="38" t="str">
        <f t="shared" si="5"/>
        <v/>
      </c>
      <c r="R228" s="39"/>
      <c r="S228" s="38" t="str">
        <f>IF(Topic_Catalogue[[#This Row],[Priority (High/Medium/Low)]]="High","Y","")</f>
        <v/>
      </c>
      <c r="T228" s="39"/>
    </row>
    <row r="229" spans="1:20" x14ac:dyDescent="0.25">
      <c r="A229" s="57">
        <v>221</v>
      </c>
      <c r="B229" s="58"/>
      <c r="C229" s="39"/>
      <c r="D229" s="39"/>
      <c r="E229" s="39"/>
      <c r="F229" s="39"/>
      <c r="G229" s="39"/>
      <c r="H229" s="39"/>
      <c r="I229" s="38"/>
      <c r="J229" s="39"/>
      <c r="K229" s="38"/>
      <c r="L229" s="38"/>
      <c r="M229" s="38"/>
      <c r="N229" s="38"/>
      <c r="O229" s="38"/>
      <c r="P229" s="38"/>
      <c r="Q229" s="38" t="str">
        <f t="shared" si="5"/>
        <v/>
      </c>
      <c r="R229" s="39"/>
      <c r="S229" s="38" t="str">
        <f>IF(Topic_Catalogue[[#This Row],[Priority (High/Medium/Low)]]="High","Y","")</f>
        <v/>
      </c>
      <c r="T229" s="39"/>
    </row>
    <row r="230" spans="1:20" x14ac:dyDescent="0.25">
      <c r="A230" s="57">
        <v>222</v>
      </c>
      <c r="B230" s="58"/>
      <c r="C230" s="39"/>
      <c r="D230" s="39"/>
      <c r="E230" s="39"/>
      <c r="F230" s="39"/>
      <c r="G230" s="39"/>
      <c r="H230" s="39"/>
      <c r="I230" s="38"/>
      <c r="J230" s="39"/>
      <c r="K230" s="38"/>
      <c r="L230" s="38"/>
      <c r="M230" s="38"/>
      <c r="N230" s="38"/>
      <c r="O230" s="38"/>
      <c r="P230" s="38"/>
      <c r="Q230" s="38" t="str">
        <f t="shared" si="5"/>
        <v/>
      </c>
      <c r="R230" s="39"/>
      <c r="S230" s="38" t="str">
        <f>IF(Topic_Catalogue[[#This Row],[Priority (High/Medium/Low)]]="High","Y","")</f>
        <v/>
      </c>
      <c r="T230" s="39"/>
    </row>
    <row r="231" spans="1:20" x14ac:dyDescent="0.25">
      <c r="A231" s="57">
        <v>223</v>
      </c>
      <c r="B231" s="58"/>
      <c r="C231" s="39"/>
      <c r="D231" s="39"/>
      <c r="E231" s="39"/>
      <c r="F231" s="39"/>
      <c r="G231" s="39"/>
      <c r="H231" s="39"/>
      <c r="I231" s="38"/>
      <c r="J231" s="39"/>
      <c r="K231" s="38"/>
      <c r="L231" s="38"/>
      <c r="M231" s="38"/>
      <c r="N231" s="38"/>
      <c r="O231" s="38"/>
      <c r="P231" s="38"/>
      <c r="Q231" s="38" t="str">
        <f t="shared" si="5"/>
        <v/>
      </c>
      <c r="R231" s="39"/>
      <c r="S231" s="38" t="str">
        <f>IF(Topic_Catalogue[[#This Row],[Priority (High/Medium/Low)]]="High","Y","")</f>
        <v/>
      </c>
      <c r="T231" s="39"/>
    </row>
    <row r="232" spans="1:20" x14ac:dyDescent="0.25">
      <c r="A232" s="57">
        <v>224</v>
      </c>
      <c r="B232" s="58"/>
      <c r="C232" s="39"/>
      <c r="D232" s="39"/>
      <c r="E232" s="39"/>
      <c r="F232" s="39"/>
      <c r="G232" s="39"/>
      <c r="H232" s="39"/>
      <c r="I232" s="38"/>
      <c r="J232" s="39"/>
      <c r="K232" s="38"/>
      <c r="L232" s="38"/>
      <c r="M232" s="38"/>
      <c r="N232" s="38"/>
      <c r="O232" s="38"/>
      <c r="P232" s="38"/>
      <c r="Q232" s="38" t="str">
        <f t="shared" si="5"/>
        <v/>
      </c>
      <c r="R232" s="39"/>
      <c r="S232" s="38" t="str">
        <f>IF(Topic_Catalogue[[#This Row],[Priority (High/Medium/Low)]]="High","Y","")</f>
        <v/>
      </c>
      <c r="T232" s="39"/>
    </row>
    <row r="233" spans="1:20" x14ac:dyDescent="0.25">
      <c r="A233" s="57">
        <v>225</v>
      </c>
      <c r="B233" s="58"/>
      <c r="C233" s="39"/>
      <c r="D233" s="39"/>
      <c r="E233" s="39"/>
      <c r="F233" s="39"/>
      <c r="G233" s="39"/>
      <c r="H233" s="39"/>
      <c r="I233" s="38"/>
      <c r="J233" s="39"/>
      <c r="K233" s="38"/>
      <c r="L233" s="38"/>
      <c r="M233" s="38"/>
      <c r="N233" s="38"/>
      <c r="O233" s="38"/>
      <c r="P233" s="38"/>
      <c r="Q233" s="38" t="str">
        <f t="shared" si="5"/>
        <v/>
      </c>
      <c r="R233" s="39"/>
      <c r="S233" s="38" t="str">
        <f>IF(Topic_Catalogue[[#This Row],[Priority (High/Medium/Low)]]="High","Y","")</f>
        <v/>
      </c>
      <c r="T233" s="39"/>
    </row>
    <row r="234" spans="1:20" x14ac:dyDescent="0.25">
      <c r="A234" s="57">
        <v>226</v>
      </c>
      <c r="B234" s="58"/>
      <c r="C234" s="39"/>
      <c r="D234" s="39"/>
      <c r="E234" s="39"/>
      <c r="F234" s="39"/>
      <c r="G234" s="39"/>
      <c r="H234" s="39"/>
      <c r="I234" s="38"/>
      <c r="J234" s="39"/>
      <c r="K234" s="38"/>
      <c r="L234" s="38"/>
      <c r="M234" s="38"/>
      <c r="N234" s="38"/>
      <c r="O234" s="38"/>
      <c r="P234" s="38"/>
      <c r="Q234" s="38" t="str">
        <f t="shared" si="5"/>
        <v/>
      </c>
      <c r="R234" s="39"/>
      <c r="S234" s="38" t="str">
        <f>IF(Topic_Catalogue[[#This Row],[Priority (High/Medium/Low)]]="High","Y","")</f>
        <v/>
      </c>
      <c r="T234" s="39"/>
    </row>
    <row r="235" spans="1:20" x14ac:dyDescent="0.25">
      <c r="A235" s="57">
        <v>227</v>
      </c>
      <c r="B235" s="58"/>
      <c r="C235" s="39"/>
      <c r="D235" s="39"/>
      <c r="E235" s="39"/>
      <c r="F235" s="39"/>
      <c r="G235" s="39"/>
      <c r="H235" s="39"/>
      <c r="I235" s="38"/>
      <c r="J235" s="39"/>
      <c r="K235" s="38"/>
      <c r="L235" s="38"/>
      <c r="M235" s="38"/>
      <c r="N235" s="38"/>
      <c r="O235" s="38"/>
      <c r="P235" s="38"/>
      <c r="Q235" s="38" t="str">
        <f t="shared" si="5"/>
        <v/>
      </c>
      <c r="R235" s="39"/>
      <c r="S235" s="38" t="str">
        <f>IF(Topic_Catalogue[[#This Row],[Priority (High/Medium/Low)]]="High","Y","")</f>
        <v/>
      </c>
      <c r="T235" s="39"/>
    </row>
    <row r="236" spans="1:20" x14ac:dyDescent="0.25">
      <c r="A236" s="57">
        <v>228</v>
      </c>
      <c r="B236" s="58"/>
      <c r="C236" s="39"/>
      <c r="D236" s="39"/>
      <c r="E236" s="39"/>
      <c r="F236" s="39"/>
      <c r="G236" s="39"/>
      <c r="H236" s="39"/>
      <c r="I236" s="38"/>
      <c r="J236" s="39"/>
      <c r="K236" s="38"/>
      <c r="L236" s="38"/>
      <c r="M236" s="38"/>
      <c r="N236" s="38"/>
      <c r="O236" s="38"/>
      <c r="P236" s="38"/>
      <c r="Q236" s="38" t="str">
        <f t="shared" si="5"/>
        <v/>
      </c>
      <c r="R236" s="39"/>
      <c r="S236" s="38" t="str">
        <f>IF(Topic_Catalogue[[#This Row],[Priority (High/Medium/Low)]]="High","Y","")</f>
        <v/>
      </c>
      <c r="T236" s="39"/>
    </row>
    <row r="237" spans="1:20" x14ac:dyDescent="0.25">
      <c r="A237" s="57">
        <v>229</v>
      </c>
      <c r="B237" s="58"/>
      <c r="C237" s="39"/>
      <c r="D237" s="39"/>
      <c r="E237" s="39"/>
      <c r="F237" s="39"/>
      <c r="G237" s="39"/>
      <c r="H237" s="39"/>
      <c r="I237" s="38"/>
      <c r="J237" s="39"/>
      <c r="K237" s="38"/>
      <c r="L237" s="38"/>
      <c r="M237" s="38"/>
      <c r="N237" s="38"/>
      <c r="O237" s="38"/>
      <c r="P237" s="38"/>
      <c r="Q237" s="38" t="str">
        <f t="shared" si="5"/>
        <v/>
      </c>
      <c r="R237" s="39"/>
      <c r="S237" s="38" t="str">
        <f>IF(Topic_Catalogue[[#This Row],[Priority (High/Medium/Low)]]="High","Y","")</f>
        <v/>
      </c>
      <c r="T237" s="39"/>
    </row>
    <row r="238" spans="1:20" x14ac:dyDescent="0.25">
      <c r="A238" s="57">
        <v>230</v>
      </c>
      <c r="B238" s="58"/>
      <c r="C238" s="39"/>
      <c r="D238" s="39"/>
      <c r="E238" s="39"/>
      <c r="F238" s="39"/>
      <c r="G238" s="39"/>
      <c r="H238" s="39"/>
      <c r="I238" s="38"/>
      <c r="J238" s="39"/>
      <c r="K238" s="38"/>
      <c r="L238" s="38"/>
      <c r="M238" s="38"/>
      <c r="N238" s="38"/>
      <c r="O238" s="38"/>
      <c r="P238" s="38"/>
      <c r="Q238" s="38" t="str">
        <f t="shared" si="5"/>
        <v/>
      </c>
      <c r="R238" s="39"/>
      <c r="S238" s="38" t="str">
        <f>IF(Topic_Catalogue[[#This Row],[Priority (High/Medium/Low)]]="High","Y","")</f>
        <v/>
      </c>
      <c r="T238" s="39"/>
    </row>
    <row r="239" spans="1:20" x14ac:dyDescent="0.25">
      <c r="A239" s="57">
        <v>231</v>
      </c>
      <c r="B239" s="58"/>
      <c r="C239" s="39"/>
      <c r="D239" s="39"/>
      <c r="E239" s="39"/>
      <c r="F239" s="39"/>
      <c r="G239" s="39"/>
      <c r="H239" s="39"/>
      <c r="I239" s="38"/>
      <c r="J239" s="39"/>
      <c r="K239" s="38"/>
      <c r="L239" s="38"/>
      <c r="M239" s="38"/>
      <c r="N239" s="38"/>
      <c r="O239" s="38"/>
      <c r="P239" s="38"/>
      <c r="Q239" s="38" t="str">
        <f t="shared" si="5"/>
        <v/>
      </c>
      <c r="R239" s="39"/>
      <c r="S239" s="38" t="str">
        <f>IF(Topic_Catalogue[[#This Row],[Priority (High/Medium/Low)]]="High","Y","")</f>
        <v/>
      </c>
      <c r="T239" s="39"/>
    </row>
    <row r="240" spans="1:20" x14ac:dyDescent="0.25">
      <c r="A240" s="57">
        <v>232</v>
      </c>
      <c r="B240" s="58"/>
      <c r="C240" s="39"/>
      <c r="D240" s="39"/>
      <c r="E240" s="39"/>
      <c r="F240" s="39"/>
      <c r="G240" s="39"/>
      <c r="H240" s="39"/>
      <c r="I240" s="38"/>
      <c r="J240" s="39"/>
      <c r="K240" s="38"/>
      <c r="L240" s="38"/>
      <c r="M240" s="38"/>
      <c r="N240" s="38"/>
      <c r="O240" s="38"/>
      <c r="P240" s="38"/>
      <c r="Q240" s="38" t="str">
        <f t="shared" si="5"/>
        <v/>
      </c>
      <c r="R240" s="39"/>
      <c r="S240" s="38" t="str">
        <f>IF(Topic_Catalogue[[#This Row],[Priority (High/Medium/Low)]]="High","Y","")</f>
        <v/>
      </c>
      <c r="T240" s="39"/>
    </row>
    <row r="241" spans="1:20" x14ac:dyDescent="0.25">
      <c r="A241" s="57">
        <v>233</v>
      </c>
      <c r="B241" s="58"/>
      <c r="C241" s="39"/>
      <c r="D241" s="39"/>
      <c r="E241" s="39"/>
      <c r="F241" s="39"/>
      <c r="G241" s="39"/>
      <c r="H241" s="39"/>
      <c r="I241" s="38"/>
      <c r="J241" s="39"/>
      <c r="K241" s="38"/>
      <c r="L241" s="38"/>
      <c r="M241" s="38"/>
      <c r="N241" s="38"/>
      <c r="O241" s="38"/>
      <c r="P241" s="38"/>
      <c r="Q241" s="38" t="str">
        <f t="shared" si="5"/>
        <v/>
      </c>
      <c r="R241" s="39"/>
      <c r="S241" s="38" t="str">
        <f>IF(Topic_Catalogue[[#This Row],[Priority (High/Medium/Low)]]="High","Y","")</f>
        <v/>
      </c>
      <c r="T241" s="39"/>
    </row>
    <row r="242" spans="1:20" x14ac:dyDescent="0.25">
      <c r="A242" s="57">
        <v>234</v>
      </c>
      <c r="B242" s="58"/>
      <c r="C242" s="39"/>
      <c r="D242" s="39"/>
      <c r="E242" s="39"/>
      <c r="F242" s="39"/>
      <c r="G242" s="39"/>
      <c r="H242" s="39"/>
      <c r="I242" s="38"/>
      <c r="J242" s="39"/>
      <c r="K242" s="38"/>
      <c r="L242" s="38"/>
      <c r="M242" s="38"/>
      <c r="N242" s="38"/>
      <c r="O242" s="38"/>
      <c r="P242" s="38"/>
      <c r="Q242" s="38" t="str">
        <f t="shared" si="5"/>
        <v/>
      </c>
      <c r="R242" s="39"/>
      <c r="S242" s="38" t="str">
        <f>IF(Topic_Catalogue[[#This Row],[Priority (High/Medium/Low)]]="High","Y","")</f>
        <v/>
      </c>
      <c r="T242" s="39"/>
    </row>
    <row r="243" spans="1:20" x14ac:dyDescent="0.25">
      <c r="A243" s="57">
        <v>235</v>
      </c>
      <c r="B243" s="58"/>
      <c r="C243" s="39"/>
      <c r="D243" s="39"/>
      <c r="E243" s="39"/>
      <c r="F243" s="39"/>
      <c r="G243" s="39"/>
      <c r="H243" s="39"/>
      <c r="I243" s="38"/>
      <c r="J243" s="39"/>
      <c r="K243" s="38"/>
      <c r="L243" s="38"/>
      <c r="M243" s="38"/>
      <c r="N243" s="38"/>
      <c r="O243" s="38"/>
      <c r="P243" s="38"/>
      <c r="Q243" s="38" t="str">
        <f t="shared" si="5"/>
        <v/>
      </c>
      <c r="R243" s="39"/>
      <c r="S243" s="38" t="str">
        <f>IF(Topic_Catalogue[[#This Row],[Priority (High/Medium/Low)]]="High","Y","")</f>
        <v/>
      </c>
      <c r="T243" s="39"/>
    </row>
    <row r="244" spans="1:20" x14ac:dyDescent="0.25">
      <c r="A244" s="57">
        <v>236</v>
      </c>
      <c r="B244" s="58"/>
      <c r="C244" s="39"/>
      <c r="D244" s="39"/>
      <c r="E244" s="39"/>
      <c r="F244" s="39"/>
      <c r="G244" s="39"/>
      <c r="H244" s="39"/>
      <c r="I244" s="38"/>
      <c r="J244" s="39"/>
      <c r="K244" s="38"/>
      <c r="L244" s="38"/>
      <c r="M244" s="38"/>
      <c r="N244" s="38"/>
      <c r="O244" s="38"/>
      <c r="P244" s="38"/>
      <c r="Q244" s="38" t="str">
        <f t="shared" si="5"/>
        <v/>
      </c>
      <c r="R244" s="39"/>
      <c r="S244" s="38" t="str">
        <f>IF(Topic_Catalogue[[#This Row],[Priority (High/Medium/Low)]]="High","Y","")</f>
        <v/>
      </c>
      <c r="T244" s="39"/>
    </row>
    <row r="245" spans="1:20" x14ac:dyDescent="0.25">
      <c r="A245" s="57">
        <v>237</v>
      </c>
      <c r="B245" s="58"/>
      <c r="C245" s="39"/>
      <c r="D245" s="39"/>
      <c r="E245" s="39"/>
      <c r="F245" s="39"/>
      <c r="G245" s="39"/>
      <c r="H245" s="39"/>
      <c r="I245" s="38"/>
      <c r="J245" s="39"/>
      <c r="K245" s="38"/>
      <c r="L245" s="38"/>
      <c r="M245" s="38"/>
      <c r="N245" s="38"/>
      <c r="O245" s="38"/>
      <c r="P245" s="38"/>
      <c r="Q245" s="38" t="str">
        <f t="shared" si="5"/>
        <v/>
      </c>
      <c r="R245" s="39"/>
      <c r="S245" s="38" t="str">
        <f>IF(Topic_Catalogue[[#This Row],[Priority (High/Medium/Low)]]="High","Y","")</f>
        <v/>
      </c>
      <c r="T245" s="39"/>
    </row>
    <row r="246" spans="1:20" x14ac:dyDescent="0.25">
      <c r="A246" s="57">
        <v>238</v>
      </c>
      <c r="B246" s="58"/>
      <c r="C246" s="39"/>
      <c r="D246" s="39"/>
      <c r="E246" s="39"/>
      <c r="F246" s="39"/>
      <c r="G246" s="39"/>
      <c r="H246" s="39"/>
      <c r="I246" s="38"/>
      <c r="J246" s="39"/>
      <c r="K246" s="38"/>
      <c r="L246" s="38"/>
      <c r="M246" s="38"/>
      <c r="N246" s="38"/>
      <c r="O246" s="38"/>
      <c r="P246" s="38"/>
      <c r="Q246" s="38" t="str">
        <f t="shared" si="5"/>
        <v/>
      </c>
      <c r="R246" s="39"/>
      <c r="S246" s="38" t="str">
        <f>IF(Topic_Catalogue[[#This Row],[Priority (High/Medium/Low)]]="High","Y","")</f>
        <v/>
      </c>
      <c r="T246" s="39"/>
    </row>
    <row r="247" spans="1:20" x14ac:dyDescent="0.25">
      <c r="A247" s="57">
        <v>239</v>
      </c>
      <c r="B247" s="58"/>
      <c r="C247" s="39"/>
      <c r="D247" s="39"/>
      <c r="E247" s="39"/>
      <c r="F247" s="39"/>
      <c r="G247" s="39"/>
      <c r="H247" s="39"/>
      <c r="I247" s="38"/>
      <c r="J247" s="39"/>
      <c r="K247" s="38"/>
      <c r="L247" s="38"/>
      <c r="M247" s="38"/>
      <c r="N247" s="38"/>
      <c r="O247" s="38"/>
      <c r="P247" s="38"/>
      <c r="Q247" s="38" t="str">
        <f t="shared" si="5"/>
        <v/>
      </c>
      <c r="R247" s="39"/>
      <c r="S247" s="38" t="str">
        <f>IF(Topic_Catalogue[[#This Row],[Priority (High/Medium/Low)]]="High","Y","")</f>
        <v/>
      </c>
      <c r="T247" s="39"/>
    </row>
    <row r="248" spans="1:20" x14ac:dyDescent="0.25">
      <c r="A248" s="57">
        <v>240</v>
      </c>
      <c r="B248" s="58"/>
      <c r="C248" s="39"/>
      <c r="D248" s="39"/>
      <c r="E248" s="39"/>
      <c r="F248" s="39"/>
      <c r="G248" s="39"/>
      <c r="H248" s="39"/>
      <c r="I248" s="38"/>
      <c r="J248" s="39"/>
      <c r="K248" s="38"/>
      <c r="L248" s="38"/>
      <c r="M248" s="38"/>
      <c r="N248" s="38"/>
      <c r="O248" s="38"/>
      <c r="P248" s="38"/>
      <c r="Q248" s="38" t="str">
        <f t="shared" si="5"/>
        <v/>
      </c>
      <c r="R248" s="39"/>
      <c r="S248" s="38" t="str">
        <f>IF(Topic_Catalogue[[#This Row],[Priority (High/Medium/Low)]]="High","Y","")</f>
        <v/>
      </c>
      <c r="T248" s="39"/>
    </row>
    <row r="249" spans="1:20" x14ac:dyDescent="0.25">
      <c r="A249" s="57">
        <v>241</v>
      </c>
      <c r="B249" s="58"/>
      <c r="C249" s="39"/>
      <c r="D249" s="39"/>
      <c r="E249" s="39"/>
      <c r="F249" s="39"/>
      <c r="G249" s="39"/>
      <c r="H249" s="39"/>
      <c r="I249" s="38"/>
      <c r="J249" s="39"/>
      <c r="K249" s="38"/>
      <c r="L249" s="38"/>
      <c r="M249" s="38"/>
      <c r="N249" s="38"/>
      <c r="O249" s="38"/>
      <c r="P249" s="38"/>
      <c r="Q249" s="38" t="str">
        <f t="shared" si="5"/>
        <v/>
      </c>
      <c r="R249" s="39"/>
      <c r="S249" s="38" t="str">
        <f>IF(Topic_Catalogue[[#This Row],[Priority (High/Medium/Low)]]="High","Y","")</f>
        <v/>
      </c>
      <c r="T249" s="39"/>
    </row>
    <row r="250" spans="1:20" x14ac:dyDescent="0.25">
      <c r="A250" s="57">
        <v>242</v>
      </c>
      <c r="B250" s="58"/>
      <c r="C250" s="39"/>
      <c r="D250" s="39"/>
      <c r="E250" s="39"/>
      <c r="F250" s="39"/>
      <c r="G250" s="39"/>
      <c r="H250" s="39"/>
      <c r="I250" s="38"/>
      <c r="J250" s="39"/>
      <c r="K250" s="38"/>
      <c r="L250" s="38"/>
      <c r="M250" s="38"/>
      <c r="N250" s="38"/>
      <c r="O250" s="38"/>
      <c r="P250" s="38"/>
      <c r="Q250" s="38" t="str">
        <f t="shared" si="5"/>
        <v/>
      </c>
      <c r="R250" s="39"/>
      <c r="S250" s="38" t="str">
        <f>IF(Topic_Catalogue[[#This Row],[Priority (High/Medium/Low)]]="High","Y","")</f>
        <v/>
      </c>
      <c r="T250" s="39"/>
    </row>
    <row r="251" spans="1:20" x14ac:dyDescent="0.25">
      <c r="A251" s="57">
        <v>243</v>
      </c>
      <c r="B251" s="58"/>
      <c r="C251" s="39"/>
      <c r="D251" s="39"/>
      <c r="E251" s="39"/>
      <c r="F251" s="39"/>
      <c r="G251" s="39"/>
      <c r="H251" s="39"/>
      <c r="I251" s="38"/>
      <c r="J251" s="39"/>
      <c r="K251" s="38"/>
      <c r="L251" s="38"/>
      <c r="M251" s="38"/>
      <c r="N251" s="38"/>
      <c r="O251" s="38"/>
      <c r="P251" s="38"/>
      <c r="Q251" s="38" t="str">
        <f t="shared" si="5"/>
        <v/>
      </c>
      <c r="R251" s="39"/>
      <c r="S251" s="38" t="str">
        <f>IF(Topic_Catalogue[[#This Row],[Priority (High/Medium/Low)]]="High","Y","")</f>
        <v/>
      </c>
      <c r="T251" s="39"/>
    </row>
    <row r="252" spans="1:20" x14ac:dyDescent="0.25">
      <c r="A252" s="57">
        <v>244</v>
      </c>
      <c r="B252" s="58"/>
      <c r="C252" s="39"/>
      <c r="D252" s="39"/>
      <c r="E252" s="39"/>
      <c r="F252" s="39"/>
      <c r="G252" s="39"/>
      <c r="H252" s="39"/>
      <c r="I252" s="38"/>
      <c r="J252" s="39"/>
      <c r="K252" s="38"/>
      <c r="L252" s="38"/>
      <c r="M252" s="38"/>
      <c r="N252" s="38"/>
      <c r="O252" s="38"/>
      <c r="P252" s="38"/>
      <c r="Q252" s="38" t="str">
        <f t="shared" si="5"/>
        <v/>
      </c>
      <c r="R252" s="39"/>
      <c r="S252" s="38" t="str">
        <f>IF(Topic_Catalogue[[#This Row],[Priority (High/Medium/Low)]]="High","Y","")</f>
        <v/>
      </c>
      <c r="T252" s="39"/>
    </row>
    <row r="253" spans="1:20" x14ac:dyDescent="0.25">
      <c r="A253" s="57">
        <v>245</v>
      </c>
      <c r="B253" s="58"/>
      <c r="C253" s="39"/>
      <c r="D253" s="39"/>
      <c r="E253" s="39"/>
      <c r="F253" s="39"/>
      <c r="G253" s="39"/>
      <c r="H253" s="39"/>
      <c r="I253" s="38"/>
      <c r="J253" s="39"/>
      <c r="K253" s="38"/>
      <c r="L253" s="38"/>
      <c r="M253" s="38"/>
      <c r="N253" s="38"/>
      <c r="O253" s="38"/>
      <c r="P253" s="38"/>
      <c r="Q253" s="38" t="str">
        <f t="shared" si="5"/>
        <v/>
      </c>
      <c r="R253" s="39"/>
      <c r="S253" s="38" t="str">
        <f>IF(Topic_Catalogue[[#This Row],[Priority (High/Medium/Low)]]="High","Y","")</f>
        <v/>
      </c>
      <c r="T253" s="39"/>
    </row>
    <row r="254" spans="1:20" x14ac:dyDescent="0.25">
      <c r="A254" s="57">
        <v>246</v>
      </c>
      <c r="B254" s="58"/>
      <c r="C254" s="39"/>
      <c r="D254" s="39"/>
      <c r="E254" s="39"/>
      <c r="F254" s="39"/>
      <c r="G254" s="39"/>
      <c r="H254" s="39"/>
      <c r="I254" s="38"/>
      <c r="J254" s="39"/>
      <c r="K254" s="38"/>
      <c r="L254" s="38"/>
      <c r="M254" s="38"/>
      <c r="N254" s="38"/>
      <c r="O254" s="38"/>
      <c r="P254" s="38"/>
      <c r="Q254" s="38" t="str">
        <f t="shared" si="5"/>
        <v/>
      </c>
      <c r="R254" s="39"/>
      <c r="S254" s="38" t="str">
        <f>IF(Topic_Catalogue[[#This Row],[Priority (High/Medium/Low)]]="High","Y","")</f>
        <v/>
      </c>
      <c r="T254" s="39"/>
    </row>
    <row r="255" spans="1:20" x14ac:dyDescent="0.25">
      <c r="A255" s="57">
        <v>247</v>
      </c>
      <c r="B255" s="58"/>
      <c r="C255" s="39"/>
      <c r="D255" s="39"/>
      <c r="E255" s="39"/>
      <c r="F255" s="39"/>
      <c r="G255" s="39"/>
      <c r="H255" s="39"/>
      <c r="I255" s="38"/>
      <c r="J255" s="39"/>
      <c r="K255" s="38"/>
      <c r="L255" s="38"/>
      <c r="M255" s="38"/>
      <c r="N255" s="38"/>
      <c r="O255" s="38"/>
      <c r="P255" s="38"/>
      <c r="Q255" s="38" t="str">
        <f t="shared" si="5"/>
        <v/>
      </c>
      <c r="R255" s="39"/>
      <c r="S255" s="38" t="str">
        <f>IF(Topic_Catalogue[[#This Row],[Priority (High/Medium/Low)]]="High","Y","")</f>
        <v/>
      </c>
      <c r="T255" s="39"/>
    </row>
    <row r="256" spans="1:20" x14ac:dyDescent="0.25">
      <c r="A256" s="57">
        <v>248</v>
      </c>
      <c r="B256" s="58"/>
      <c r="C256" s="39"/>
      <c r="D256" s="39"/>
      <c r="E256" s="39"/>
      <c r="F256" s="39"/>
      <c r="G256" s="39"/>
      <c r="H256" s="39"/>
      <c r="I256" s="38"/>
      <c r="J256" s="39"/>
      <c r="K256" s="38"/>
      <c r="L256" s="38"/>
      <c r="M256" s="38"/>
      <c r="N256" s="38"/>
      <c r="O256" s="38"/>
      <c r="P256" s="38"/>
      <c r="Q256" s="38" t="str">
        <f t="shared" si="5"/>
        <v/>
      </c>
      <c r="R256" s="39"/>
      <c r="S256" s="38" t="str">
        <f>IF(Topic_Catalogue[[#This Row],[Priority (High/Medium/Low)]]="High","Y","")</f>
        <v/>
      </c>
      <c r="T256" s="39"/>
    </row>
    <row r="257" spans="1:20" x14ac:dyDescent="0.25">
      <c r="A257" s="57">
        <v>249</v>
      </c>
      <c r="B257" s="58"/>
      <c r="C257" s="39"/>
      <c r="D257" s="39"/>
      <c r="E257" s="39"/>
      <c r="F257" s="39"/>
      <c r="G257" s="39"/>
      <c r="H257" s="39"/>
      <c r="I257" s="38"/>
      <c r="J257" s="39"/>
      <c r="K257" s="38"/>
      <c r="L257" s="38"/>
      <c r="M257" s="38"/>
      <c r="N257" s="38"/>
      <c r="O257" s="38"/>
      <c r="P257" s="38"/>
      <c r="Q257" s="38" t="str">
        <f t="shared" si="5"/>
        <v/>
      </c>
      <c r="R257" s="39"/>
      <c r="S257" s="38" t="str">
        <f>IF(Topic_Catalogue[[#This Row],[Priority (High/Medium/Low)]]="High","Y","")</f>
        <v/>
      </c>
      <c r="T257" s="39"/>
    </row>
    <row r="258" spans="1:20" x14ac:dyDescent="0.25">
      <c r="A258" s="57">
        <v>250</v>
      </c>
      <c r="B258" s="58"/>
      <c r="C258" s="39"/>
      <c r="D258" s="39"/>
      <c r="E258" s="39"/>
      <c r="F258" s="39"/>
      <c r="G258" s="39"/>
      <c r="H258" s="39"/>
      <c r="I258" s="38"/>
      <c r="J258" s="39"/>
      <c r="K258" s="38"/>
      <c r="L258" s="38"/>
      <c r="M258" s="38"/>
      <c r="N258" s="38"/>
      <c r="O258" s="38"/>
      <c r="P258" s="38"/>
      <c r="Q258" s="38" t="str">
        <f t="shared" si="5"/>
        <v/>
      </c>
      <c r="R258" s="39"/>
      <c r="S258" s="38" t="str">
        <f>IF(Topic_Catalogue[[#This Row],[Priority (High/Medium/Low)]]="High","Y","")</f>
        <v/>
      </c>
      <c r="T258" s="39"/>
    </row>
    <row r="259" spans="1:20" x14ac:dyDescent="0.25">
      <c r="A259" s="57">
        <v>251</v>
      </c>
      <c r="B259" s="58"/>
      <c r="C259" s="39"/>
      <c r="D259" s="39"/>
      <c r="E259" s="39"/>
      <c r="F259" s="39"/>
      <c r="G259" s="39"/>
      <c r="H259" s="39"/>
      <c r="I259" s="38"/>
      <c r="J259" s="39"/>
      <c r="K259" s="38"/>
      <c r="L259" s="38"/>
      <c r="M259" s="38"/>
      <c r="N259" s="38"/>
      <c r="O259" s="38"/>
      <c r="P259" s="38"/>
      <c r="Q259" s="38" t="str">
        <f t="shared" si="5"/>
        <v/>
      </c>
      <c r="R259" s="39"/>
      <c r="S259" s="38" t="str">
        <f>IF(Topic_Catalogue[[#This Row],[Priority (High/Medium/Low)]]="High","Y","")</f>
        <v/>
      </c>
      <c r="T259" s="39"/>
    </row>
    <row r="260" spans="1:20" x14ac:dyDescent="0.25">
      <c r="A260" s="57">
        <v>252</v>
      </c>
      <c r="B260" s="58"/>
      <c r="C260" s="39"/>
      <c r="D260" s="39"/>
      <c r="E260" s="39"/>
      <c r="F260" s="39"/>
      <c r="G260" s="39"/>
      <c r="H260" s="39"/>
      <c r="I260" s="38"/>
      <c r="J260" s="39"/>
      <c r="K260" s="38"/>
      <c r="L260" s="38"/>
      <c r="M260" s="38"/>
      <c r="N260" s="38"/>
      <c r="O260" s="38"/>
      <c r="P260" s="38"/>
      <c r="Q260" s="38" t="str">
        <f t="shared" si="5"/>
        <v/>
      </c>
      <c r="R260" s="39"/>
      <c r="S260" s="38" t="str">
        <f>IF(Topic_Catalogue[[#This Row],[Priority (High/Medium/Low)]]="High","Y","")</f>
        <v/>
      </c>
      <c r="T260" s="39"/>
    </row>
    <row r="261" spans="1:20" x14ac:dyDescent="0.25">
      <c r="A261" s="57">
        <v>253</v>
      </c>
      <c r="B261" s="58"/>
      <c r="C261" s="39"/>
      <c r="D261" s="39"/>
      <c r="E261" s="39"/>
      <c r="F261" s="39"/>
      <c r="G261" s="39"/>
      <c r="H261" s="39"/>
      <c r="I261" s="38"/>
      <c r="J261" s="39"/>
      <c r="K261" s="38"/>
      <c r="L261" s="38"/>
      <c r="M261" s="38"/>
      <c r="N261" s="38"/>
      <c r="O261" s="38"/>
      <c r="P261" s="38"/>
      <c r="Q261" s="38" t="str">
        <f t="shared" si="5"/>
        <v/>
      </c>
      <c r="R261" s="39"/>
      <c r="S261" s="38" t="str">
        <f>IF(Topic_Catalogue[[#This Row],[Priority (High/Medium/Low)]]="High","Y","")</f>
        <v/>
      </c>
      <c r="T261" s="39"/>
    </row>
    <row r="262" spans="1:20" x14ac:dyDescent="0.25">
      <c r="A262" s="57">
        <v>254</v>
      </c>
      <c r="B262" s="58"/>
      <c r="C262" s="39"/>
      <c r="D262" s="39"/>
      <c r="E262" s="39"/>
      <c r="F262" s="39"/>
      <c r="G262" s="39"/>
      <c r="H262" s="39"/>
      <c r="I262" s="38"/>
      <c r="J262" s="39"/>
      <c r="K262" s="38"/>
      <c r="L262" s="38"/>
      <c r="M262" s="38"/>
      <c r="N262" s="38"/>
      <c r="O262" s="38"/>
      <c r="P262" s="38"/>
      <c r="Q262" s="38" t="str">
        <f t="shared" si="5"/>
        <v/>
      </c>
      <c r="R262" s="39"/>
      <c r="S262" s="38" t="str">
        <f>IF(Topic_Catalogue[[#This Row],[Priority (High/Medium/Low)]]="High","Y","")</f>
        <v/>
      </c>
      <c r="T262" s="39"/>
    </row>
    <row r="263" spans="1:20" x14ac:dyDescent="0.25">
      <c r="A263" s="57">
        <v>255</v>
      </c>
      <c r="B263" s="58"/>
      <c r="C263" s="39"/>
      <c r="D263" s="39"/>
      <c r="E263" s="39"/>
      <c r="F263" s="39"/>
      <c r="G263" s="39"/>
      <c r="H263" s="39"/>
      <c r="I263" s="38"/>
      <c r="J263" s="39"/>
      <c r="K263" s="38"/>
      <c r="L263" s="38"/>
      <c r="M263" s="38"/>
      <c r="N263" s="38"/>
      <c r="O263" s="38"/>
      <c r="P263" s="38"/>
      <c r="Q263" s="38" t="str">
        <f t="shared" si="5"/>
        <v/>
      </c>
      <c r="R263" s="39"/>
      <c r="S263" s="38" t="str">
        <f>IF(Topic_Catalogue[[#This Row],[Priority (High/Medium/Low)]]="High","Y","")</f>
        <v/>
      </c>
      <c r="T263" s="39"/>
    </row>
    <row r="264" spans="1:20" x14ac:dyDescent="0.25">
      <c r="A264" s="57">
        <v>256</v>
      </c>
      <c r="B264" s="58"/>
      <c r="C264" s="39"/>
      <c r="D264" s="39"/>
      <c r="E264" s="39"/>
      <c r="F264" s="39"/>
      <c r="G264" s="39"/>
      <c r="H264" s="39"/>
      <c r="I264" s="38"/>
      <c r="J264" s="39"/>
      <c r="K264" s="38"/>
      <c r="L264" s="38"/>
      <c r="M264" s="38"/>
      <c r="N264" s="38"/>
      <c r="O264" s="38"/>
      <c r="P264" s="38"/>
      <c r="Q264" s="38" t="str">
        <f t="shared" si="5"/>
        <v/>
      </c>
      <c r="R264" s="39"/>
      <c r="S264" s="38" t="str">
        <f>IF(Topic_Catalogue[[#This Row],[Priority (High/Medium/Low)]]="High","Y","")</f>
        <v/>
      </c>
      <c r="T264" s="39"/>
    </row>
    <row r="265" spans="1:20" x14ac:dyDescent="0.25">
      <c r="A265" s="57">
        <v>257</v>
      </c>
      <c r="B265" s="58"/>
      <c r="C265" s="39"/>
      <c r="D265" s="39"/>
      <c r="E265" s="39"/>
      <c r="F265" s="39"/>
      <c r="G265" s="39"/>
      <c r="H265" s="39"/>
      <c r="I265" s="38"/>
      <c r="J265" s="39"/>
      <c r="K265" s="38"/>
      <c r="L265" s="38"/>
      <c r="M265" s="38"/>
      <c r="N265" s="38"/>
      <c r="O265" s="38"/>
      <c r="P265" s="38"/>
      <c r="Q265" s="38" t="str">
        <f t="shared" ref="Q265:Q328" si="6">IF(COUNT($O265:$P265)&lt;$W$6,"",IF(MIN($O265,$P265)&gt;=$W$5,"High",IF(MIN($O265,$P265)&gt;=$W$6,"Medium","Low")))</f>
        <v/>
      </c>
      <c r="R265" s="39"/>
      <c r="S265" s="38" t="str">
        <f>IF(Topic_Catalogue[[#This Row],[Priority (High/Medium/Low)]]="High","Y","")</f>
        <v/>
      </c>
      <c r="T265" s="39"/>
    </row>
    <row r="266" spans="1:20" x14ac:dyDescent="0.25">
      <c r="A266" s="57">
        <v>258</v>
      </c>
      <c r="B266" s="58"/>
      <c r="C266" s="39"/>
      <c r="D266" s="39"/>
      <c r="E266" s="39"/>
      <c r="F266" s="39"/>
      <c r="G266" s="39"/>
      <c r="H266" s="39"/>
      <c r="I266" s="38"/>
      <c r="J266" s="39"/>
      <c r="K266" s="38"/>
      <c r="L266" s="38"/>
      <c r="M266" s="38"/>
      <c r="N266" s="38"/>
      <c r="O266" s="38"/>
      <c r="P266" s="38"/>
      <c r="Q266" s="38" t="str">
        <f t="shared" si="6"/>
        <v/>
      </c>
      <c r="R266" s="39"/>
      <c r="S266" s="38" t="str">
        <f>IF(Topic_Catalogue[[#This Row],[Priority (High/Medium/Low)]]="High","Y","")</f>
        <v/>
      </c>
      <c r="T266" s="39"/>
    </row>
    <row r="267" spans="1:20" x14ac:dyDescent="0.25">
      <c r="A267" s="57">
        <v>259</v>
      </c>
      <c r="B267" s="58"/>
      <c r="C267" s="39"/>
      <c r="D267" s="39"/>
      <c r="E267" s="39"/>
      <c r="F267" s="39"/>
      <c r="G267" s="39"/>
      <c r="H267" s="39"/>
      <c r="I267" s="38"/>
      <c r="J267" s="39"/>
      <c r="K267" s="38"/>
      <c r="L267" s="38"/>
      <c r="M267" s="38"/>
      <c r="N267" s="38"/>
      <c r="O267" s="38"/>
      <c r="P267" s="38"/>
      <c r="Q267" s="38" t="str">
        <f t="shared" si="6"/>
        <v/>
      </c>
      <c r="R267" s="39"/>
      <c r="S267" s="38" t="str">
        <f>IF(Topic_Catalogue[[#This Row],[Priority (High/Medium/Low)]]="High","Y","")</f>
        <v/>
      </c>
      <c r="T267" s="39"/>
    </row>
    <row r="268" spans="1:20" x14ac:dyDescent="0.25">
      <c r="A268" s="57">
        <v>260</v>
      </c>
      <c r="B268" s="58"/>
      <c r="C268" s="39"/>
      <c r="D268" s="39"/>
      <c r="E268" s="39"/>
      <c r="F268" s="39"/>
      <c r="G268" s="39"/>
      <c r="H268" s="39"/>
      <c r="I268" s="38"/>
      <c r="J268" s="39"/>
      <c r="K268" s="38"/>
      <c r="L268" s="38"/>
      <c r="M268" s="38"/>
      <c r="N268" s="38"/>
      <c r="O268" s="38"/>
      <c r="P268" s="38"/>
      <c r="Q268" s="38" t="str">
        <f t="shared" si="6"/>
        <v/>
      </c>
      <c r="R268" s="39"/>
      <c r="S268" s="38" t="str">
        <f>IF(Topic_Catalogue[[#This Row],[Priority (High/Medium/Low)]]="High","Y","")</f>
        <v/>
      </c>
      <c r="T268" s="39"/>
    </row>
    <row r="269" spans="1:20" x14ac:dyDescent="0.25">
      <c r="A269" s="57">
        <v>261</v>
      </c>
      <c r="B269" s="58"/>
      <c r="C269" s="39"/>
      <c r="D269" s="39"/>
      <c r="E269" s="39"/>
      <c r="F269" s="39"/>
      <c r="G269" s="39"/>
      <c r="H269" s="39"/>
      <c r="I269" s="38"/>
      <c r="J269" s="39"/>
      <c r="K269" s="38"/>
      <c r="L269" s="38"/>
      <c r="M269" s="38"/>
      <c r="N269" s="38"/>
      <c r="O269" s="38"/>
      <c r="P269" s="38"/>
      <c r="Q269" s="38" t="str">
        <f t="shared" si="6"/>
        <v/>
      </c>
      <c r="R269" s="39"/>
      <c r="S269" s="38" t="str">
        <f>IF(Topic_Catalogue[[#This Row],[Priority (High/Medium/Low)]]="High","Y","")</f>
        <v/>
      </c>
      <c r="T269" s="39"/>
    </row>
    <row r="270" spans="1:20" x14ac:dyDescent="0.25">
      <c r="A270" s="57">
        <v>262</v>
      </c>
      <c r="B270" s="58"/>
      <c r="C270" s="39"/>
      <c r="D270" s="39"/>
      <c r="E270" s="39"/>
      <c r="F270" s="39"/>
      <c r="G270" s="39"/>
      <c r="H270" s="39"/>
      <c r="I270" s="38"/>
      <c r="J270" s="39"/>
      <c r="K270" s="38"/>
      <c r="L270" s="38"/>
      <c r="M270" s="38"/>
      <c r="N270" s="38"/>
      <c r="O270" s="38"/>
      <c r="P270" s="38"/>
      <c r="Q270" s="38" t="str">
        <f t="shared" si="6"/>
        <v/>
      </c>
      <c r="R270" s="39"/>
      <c r="S270" s="38" t="str">
        <f>IF(Topic_Catalogue[[#This Row],[Priority (High/Medium/Low)]]="High","Y","")</f>
        <v/>
      </c>
      <c r="T270" s="39"/>
    </row>
    <row r="271" spans="1:20" x14ac:dyDescent="0.25">
      <c r="A271" s="57">
        <v>263</v>
      </c>
      <c r="B271" s="58"/>
      <c r="C271" s="39"/>
      <c r="D271" s="39"/>
      <c r="E271" s="39"/>
      <c r="F271" s="39"/>
      <c r="G271" s="39"/>
      <c r="H271" s="39"/>
      <c r="I271" s="38"/>
      <c r="J271" s="39"/>
      <c r="K271" s="38"/>
      <c r="L271" s="38"/>
      <c r="M271" s="38"/>
      <c r="N271" s="38"/>
      <c r="O271" s="38"/>
      <c r="P271" s="38"/>
      <c r="Q271" s="38" t="str">
        <f t="shared" si="6"/>
        <v/>
      </c>
      <c r="R271" s="39"/>
      <c r="S271" s="38" t="str">
        <f>IF(Topic_Catalogue[[#This Row],[Priority (High/Medium/Low)]]="High","Y","")</f>
        <v/>
      </c>
      <c r="T271" s="39"/>
    </row>
    <row r="272" spans="1:20" x14ac:dyDescent="0.25">
      <c r="A272" s="57">
        <v>264</v>
      </c>
      <c r="B272" s="58"/>
      <c r="C272" s="39"/>
      <c r="D272" s="39"/>
      <c r="E272" s="39"/>
      <c r="F272" s="39"/>
      <c r="G272" s="39"/>
      <c r="H272" s="39"/>
      <c r="I272" s="38"/>
      <c r="J272" s="39"/>
      <c r="K272" s="38"/>
      <c r="L272" s="38"/>
      <c r="M272" s="38"/>
      <c r="N272" s="38"/>
      <c r="O272" s="38"/>
      <c r="P272" s="38"/>
      <c r="Q272" s="38" t="str">
        <f t="shared" si="6"/>
        <v/>
      </c>
      <c r="R272" s="39"/>
      <c r="S272" s="38" t="str">
        <f>IF(Topic_Catalogue[[#This Row],[Priority (High/Medium/Low)]]="High","Y","")</f>
        <v/>
      </c>
      <c r="T272" s="39"/>
    </row>
    <row r="273" spans="1:20" x14ac:dyDescent="0.25">
      <c r="A273" s="57">
        <v>265</v>
      </c>
      <c r="B273" s="58"/>
      <c r="C273" s="39"/>
      <c r="D273" s="39"/>
      <c r="E273" s="39"/>
      <c r="F273" s="39"/>
      <c r="G273" s="39"/>
      <c r="H273" s="39"/>
      <c r="I273" s="38"/>
      <c r="J273" s="39"/>
      <c r="K273" s="38"/>
      <c r="L273" s="38"/>
      <c r="M273" s="38"/>
      <c r="N273" s="38"/>
      <c r="O273" s="38"/>
      <c r="P273" s="38"/>
      <c r="Q273" s="38" t="str">
        <f t="shared" si="6"/>
        <v/>
      </c>
      <c r="R273" s="39"/>
      <c r="S273" s="38" t="str">
        <f>IF(Topic_Catalogue[[#This Row],[Priority (High/Medium/Low)]]="High","Y","")</f>
        <v/>
      </c>
      <c r="T273" s="39"/>
    </row>
    <row r="274" spans="1:20" x14ac:dyDescent="0.25">
      <c r="A274" s="57">
        <v>266</v>
      </c>
      <c r="B274" s="58"/>
      <c r="C274" s="39"/>
      <c r="D274" s="39"/>
      <c r="E274" s="39"/>
      <c r="F274" s="39"/>
      <c r="G274" s="39"/>
      <c r="H274" s="39"/>
      <c r="I274" s="38"/>
      <c r="J274" s="39"/>
      <c r="K274" s="38"/>
      <c r="L274" s="38"/>
      <c r="M274" s="38"/>
      <c r="N274" s="38"/>
      <c r="O274" s="38"/>
      <c r="P274" s="38"/>
      <c r="Q274" s="38" t="str">
        <f t="shared" si="6"/>
        <v/>
      </c>
      <c r="R274" s="39"/>
      <c r="S274" s="38" t="str">
        <f>IF(Topic_Catalogue[[#This Row],[Priority (High/Medium/Low)]]="High","Y","")</f>
        <v/>
      </c>
      <c r="T274" s="39"/>
    </row>
    <row r="275" spans="1:20" x14ac:dyDescent="0.25">
      <c r="A275" s="57">
        <v>267</v>
      </c>
      <c r="B275" s="58"/>
      <c r="C275" s="39"/>
      <c r="D275" s="39"/>
      <c r="E275" s="39"/>
      <c r="F275" s="39"/>
      <c r="G275" s="39"/>
      <c r="H275" s="39"/>
      <c r="I275" s="38"/>
      <c r="J275" s="39"/>
      <c r="K275" s="38"/>
      <c r="L275" s="38"/>
      <c r="M275" s="38"/>
      <c r="N275" s="38"/>
      <c r="O275" s="38"/>
      <c r="P275" s="38"/>
      <c r="Q275" s="38" t="str">
        <f t="shared" si="6"/>
        <v/>
      </c>
      <c r="R275" s="39"/>
      <c r="S275" s="38" t="str">
        <f>IF(Topic_Catalogue[[#This Row],[Priority (High/Medium/Low)]]="High","Y","")</f>
        <v/>
      </c>
      <c r="T275" s="39"/>
    </row>
    <row r="276" spans="1:20" x14ac:dyDescent="0.25">
      <c r="A276" s="57">
        <v>268</v>
      </c>
      <c r="B276" s="58"/>
      <c r="C276" s="39"/>
      <c r="D276" s="39"/>
      <c r="E276" s="39"/>
      <c r="F276" s="39"/>
      <c r="G276" s="39"/>
      <c r="H276" s="39"/>
      <c r="I276" s="38"/>
      <c r="J276" s="39"/>
      <c r="K276" s="38"/>
      <c r="L276" s="38"/>
      <c r="M276" s="38"/>
      <c r="N276" s="38"/>
      <c r="O276" s="38"/>
      <c r="P276" s="38"/>
      <c r="Q276" s="38" t="str">
        <f t="shared" si="6"/>
        <v/>
      </c>
      <c r="R276" s="39"/>
      <c r="S276" s="38" t="str">
        <f>IF(Topic_Catalogue[[#This Row],[Priority (High/Medium/Low)]]="High","Y","")</f>
        <v/>
      </c>
      <c r="T276" s="39"/>
    </row>
    <row r="277" spans="1:20" x14ac:dyDescent="0.25">
      <c r="A277" s="57">
        <v>269</v>
      </c>
      <c r="B277" s="58"/>
      <c r="C277" s="39"/>
      <c r="D277" s="39"/>
      <c r="E277" s="39"/>
      <c r="F277" s="39"/>
      <c r="G277" s="39"/>
      <c r="H277" s="39"/>
      <c r="I277" s="38"/>
      <c r="J277" s="39"/>
      <c r="K277" s="38"/>
      <c r="L277" s="38"/>
      <c r="M277" s="38"/>
      <c r="N277" s="38"/>
      <c r="O277" s="38"/>
      <c r="P277" s="38"/>
      <c r="Q277" s="38" t="str">
        <f t="shared" si="6"/>
        <v/>
      </c>
      <c r="R277" s="39"/>
      <c r="S277" s="38" t="str">
        <f>IF(Topic_Catalogue[[#This Row],[Priority (High/Medium/Low)]]="High","Y","")</f>
        <v/>
      </c>
      <c r="T277" s="39"/>
    </row>
    <row r="278" spans="1:20" x14ac:dyDescent="0.25">
      <c r="A278" s="57">
        <v>270</v>
      </c>
      <c r="B278" s="58"/>
      <c r="C278" s="39"/>
      <c r="D278" s="39"/>
      <c r="E278" s="39"/>
      <c r="F278" s="39"/>
      <c r="G278" s="39"/>
      <c r="H278" s="39"/>
      <c r="I278" s="38"/>
      <c r="J278" s="39"/>
      <c r="K278" s="38"/>
      <c r="L278" s="38"/>
      <c r="M278" s="38"/>
      <c r="N278" s="38"/>
      <c r="O278" s="38"/>
      <c r="P278" s="38"/>
      <c r="Q278" s="38" t="str">
        <f t="shared" si="6"/>
        <v/>
      </c>
      <c r="R278" s="39"/>
      <c r="S278" s="38" t="str">
        <f>IF(Topic_Catalogue[[#This Row],[Priority (High/Medium/Low)]]="High","Y","")</f>
        <v/>
      </c>
      <c r="T278" s="39"/>
    </row>
    <row r="279" spans="1:20" x14ac:dyDescent="0.25">
      <c r="A279" s="57">
        <v>271</v>
      </c>
      <c r="B279" s="58"/>
      <c r="C279" s="39"/>
      <c r="D279" s="39"/>
      <c r="E279" s="39"/>
      <c r="F279" s="39"/>
      <c r="G279" s="39"/>
      <c r="H279" s="39"/>
      <c r="I279" s="38"/>
      <c r="J279" s="39"/>
      <c r="K279" s="38"/>
      <c r="L279" s="38"/>
      <c r="M279" s="38"/>
      <c r="N279" s="38"/>
      <c r="O279" s="38"/>
      <c r="P279" s="38"/>
      <c r="Q279" s="38" t="str">
        <f t="shared" si="6"/>
        <v/>
      </c>
      <c r="R279" s="39"/>
      <c r="S279" s="38" t="str">
        <f>IF(Topic_Catalogue[[#This Row],[Priority (High/Medium/Low)]]="High","Y","")</f>
        <v/>
      </c>
      <c r="T279" s="39"/>
    </row>
    <row r="280" spans="1:20" x14ac:dyDescent="0.25">
      <c r="A280" s="57">
        <v>272</v>
      </c>
      <c r="B280" s="58"/>
      <c r="C280" s="39"/>
      <c r="D280" s="39"/>
      <c r="E280" s="39"/>
      <c r="F280" s="39"/>
      <c r="G280" s="39"/>
      <c r="H280" s="39"/>
      <c r="I280" s="38"/>
      <c r="J280" s="39"/>
      <c r="K280" s="38"/>
      <c r="L280" s="38"/>
      <c r="M280" s="38"/>
      <c r="N280" s="38"/>
      <c r="O280" s="38"/>
      <c r="P280" s="38"/>
      <c r="Q280" s="38" t="str">
        <f t="shared" si="6"/>
        <v/>
      </c>
      <c r="R280" s="39"/>
      <c r="S280" s="38" t="str">
        <f>IF(Topic_Catalogue[[#This Row],[Priority (High/Medium/Low)]]="High","Y","")</f>
        <v/>
      </c>
      <c r="T280" s="39"/>
    </row>
    <row r="281" spans="1:20" x14ac:dyDescent="0.25">
      <c r="A281" s="57">
        <v>273</v>
      </c>
      <c r="B281" s="58"/>
      <c r="C281" s="39"/>
      <c r="D281" s="39"/>
      <c r="E281" s="39"/>
      <c r="F281" s="39"/>
      <c r="G281" s="39"/>
      <c r="H281" s="39"/>
      <c r="I281" s="38"/>
      <c r="J281" s="39"/>
      <c r="K281" s="38"/>
      <c r="L281" s="38"/>
      <c r="M281" s="38"/>
      <c r="N281" s="38"/>
      <c r="O281" s="38"/>
      <c r="P281" s="38"/>
      <c r="Q281" s="38" t="str">
        <f t="shared" si="6"/>
        <v/>
      </c>
      <c r="R281" s="39"/>
      <c r="S281" s="38" t="str">
        <f>IF(Topic_Catalogue[[#This Row],[Priority (High/Medium/Low)]]="High","Y","")</f>
        <v/>
      </c>
      <c r="T281" s="39"/>
    </row>
    <row r="282" spans="1:20" x14ac:dyDescent="0.25">
      <c r="A282" s="57">
        <v>274</v>
      </c>
      <c r="B282" s="58"/>
      <c r="C282" s="39"/>
      <c r="D282" s="39"/>
      <c r="E282" s="39"/>
      <c r="F282" s="39"/>
      <c r="G282" s="39"/>
      <c r="H282" s="39"/>
      <c r="I282" s="38"/>
      <c r="J282" s="39"/>
      <c r="K282" s="38"/>
      <c r="L282" s="38"/>
      <c r="M282" s="38"/>
      <c r="N282" s="38"/>
      <c r="O282" s="38"/>
      <c r="P282" s="38"/>
      <c r="Q282" s="38" t="str">
        <f t="shared" si="6"/>
        <v/>
      </c>
      <c r="R282" s="39"/>
      <c r="S282" s="38" t="str">
        <f>IF(Topic_Catalogue[[#This Row],[Priority (High/Medium/Low)]]="High","Y","")</f>
        <v/>
      </c>
      <c r="T282" s="39"/>
    </row>
    <row r="283" spans="1:20" x14ac:dyDescent="0.25">
      <c r="A283" s="57">
        <v>275</v>
      </c>
      <c r="B283" s="58"/>
      <c r="C283" s="39"/>
      <c r="D283" s="39"/>
      <c r="E283" s="39"/>
      <c r="F283" s="39"/>
      <c r="G283" s="39"/>
      <c r="H283" s="39"/>
      <c r="I283" s="38"/>
      <c r="J283" s="39"/>
      <c r="K283" s="38"/>
      <c r="L283" s="38"/>
      <c r="M283" s="38"/>
      <c r="N283" s="38"/>
      <c r="O283" s="38"/>
      <c r="P283" s="38"/>
      <c r="Q283" s="38" t="str">
        <f t="shared" si="6"/>
        <v/>
      </c>
      <c r="R283" s="39"/>
      <c r="S283" s="38" t="str">
        <f>IF(Topic_Catalogue[[#This Row],[Priority (High/Medium/Low)]]="High","Y","")</f>
        <v/>
      </c>
      <c r="T283" s="39"/>
    </row>
    <row r="284" spans="1:20" x14ac:dyDescent="0.25">
      <c r="A284" s="57">
        <v>276</v>
      </c>
      <c r="B284" s="58"/>
      <c r="C284" s="39"/>
      <c r="D284" s="39"/>
      <c r="E284" s="39"/>
      <c r="F284" s="39"/>
      <c r="G284" s="39"/>
      <c r="H284" s="39"/>
      <c r="I284" s="38"/>
      <c r="J284" s="39"/>
      <c r="K284" s="38"/>
      <c r="L284" s="38"/>
      <c r="M284" s="38"/>
      <c r="N284" s="38"/>
      <c r="O284" s="38"/>
      <c r="P284" s="38"/>
      <c r="Q284" s="38" t="str">
        <f t="shared" si="6"/>
        <v/>
      </c>
      <c r="R284" s="39"/>
      <c r="S284" s="38" t="str">
        <f>IF(Topic_Catalogue[[#This Row],[Priority (High/Medium/Low)]]="High","Y","")</f>
        <v/>
      </c>
      <c r="T284" s="39"/>
    </row>
    <row r="285" spans="1:20" x14ac:dyDescent="0.25">
      <c r="A285" s="57">
        <v>277</v>
      </c>
      <c r="B285" s="58"/>
      <c r="C285" s="39"/>
      <c r="D285" s="39"/>
      <c r="E285" s="39"/>
      <c r="F285" s="39"/>
      <c r="G285" s="39"/>
      <c r="H285" s="39"/>
      <c r="I285" s="38"/>
      <c r="J285" s="39"/>
      <c r="K285" s="38"/>
      <c r="L285" s="38"/>
      <c r="M285" s="38"/>
      <c r="N285" s="38"/>
      <c r="O285" s="38"/>
      <c r="P285" s="38"/>
      <c r="Q285" s="38" t="str">
        <f t="shared" si="6"/>
        <v/>
      </c>
      <c r="R285" s="39"/>
      <c r="S285" s="38" t="str">
        <f>IF(Topic_Catalogue[[#This Row],[Priority (High/Medium/Low)]]="High","Y","")</f>
        <v/>
      </c>
      <c r="T285" s="39"/>
    </row>
    <row r="286" spans="1:20" x14ac:dyDescent="0.25">
      <c r="A286" s="57">
        <v>278</v>
      </c>
      <c r="B286" s="58"/>
      <c r="C286" s="39"/>
      <c r="D286" s="39"/>
      <c r="E286" s="39"/>
      <c r="F286" s="39"/>
      <c r="G286" s="39"/>
      <c r="H286" s="39"/>
      <c r="I286" s="38"/>
      <c r="J286" s="39"/>
      <c r="K286" s="38"/>
      <c r="L286" s="38"/>
      <c r="M286" s="38"/>
      <c r="N286" s="38"/>
      <c r="O286" s="38"/>
      <c r="P286" s="38"/>
      <c r="Q286" s="38" t="str">
        <f t="shared" si="6"/>
        <v/>
      </c>
      <c r="R286" s="39"/>
      <c r="S286" s="38" t="str">
        <f>IF(Topic_Catalogue[[#This Row],[Priority (High/Medium/Low)]]="High","Y","")</f>
        <v/>
      </c>
      <c r="T286" s="39"/>
    </row>
    <row r="287" spans="1:20" x14ac:dyDescent="0.25">
      <c r="A287" s="57">
        <v>279</v>
      </c>
      <c r="B287" s="58"/>
      <c r="C287" s="39"/>
      <c r="D287" s="39"/>
      <c r="E287" s="39"/>
      <c r="F287" s="39"/>
      <c r="G287" s="39"/>
      <c r="H287" s="39"/>
      <c r="I287" s="38"/>
      <c r="J287" s="39"/>
      <c r="K287" s="38"/>
      <c r="L287" s="38"/>
      <c r="M287" s="38"/>
      <c r="N287" s="38"/>
      <c r="O287" s="38"/>
      <c r="P287" s="38"/>
      <c r="Q287" s="38" t="str">
        <f t="shared" si="6"/>
        <v/>
      </c>
      <c r="R287" s="39"/>
      <c r="S287" s="38" t="str">
        <f>IF(Topic_Catalogue[[#This Row],[Priority (High/Medium/Low)]]="High","Y","")</f>
        <v/>
      </c>
      <c r="T287" s="39"/>
    </row>
    <row r="288" spans="1:20" x14ac:dyDescent="0.25">
      <c r="A288" s="57">
        <v>280</v>
      </c>
      <c r="B288" s="58"/>
      <c r="C288" s="39"/>
      <c r="D288" s="39"/>
      <c r="E288" s="39"/>
      <c r="F288" s="39"/>
      <c r="G288" s="39"/>
      <c r="H288" s="39"/>
      <c r="I288" s="38"/>
      <c r="J288" s="39"/>
      <c r="K288" s="38"/>
      <c r="L288" s="38"/>
      <c r="M288" s="38"/>
      <c r="N288" s="38"/>
      <c r="O288" s="38"/>
      <c r="P288" s="38"/>
      <c r="Q288" s="38" t="str">
        <f t="shared" si="6"/>
        <v/>
      </c>
      <c r="R288" s="39"/>
      <c r="S288" s="38" t="str">
        <f>IF(Topic_Catalogue[[#This Row],[Priority (High/Medium/Low)]]="High","Y","")</f>
        <v/>
      </c>
      <c r="T288" s="39"/>
    </row>
    <row r="289" spans="1:20" x14ac:dyDescent="0.25">
      <c r="A289" s="57">
        <v>281</v>
      </c>
      <c r="B289" s="58"/>
      <c r="C289" s="39"/>
      <c r="D289" s="39"/>
      <c r="E289" s="39"/>
      <c r="F289" s="39"/>
      <c r="G289" s="39"/>
      <c r="H289" s="39"/>
      <c r="I289" s="38"/>
      <c r="J289" s="39"/>
      <c r="K289" s="38"/>
      <c r="L289" s="38"/>
      <c r="M289" s="38"/>
      <c r="N289" s="38"/>
      <c r="O289" s="38"/>
      <c r="P289" s="38"/>
      <c r="Q289" s="38" t="str">
        <f t="shared" si="6"/>
        <v/>
      </c>
      <c r="R289" s="39"/>
      <c r="S289" s="38" t="str">
        <f>IF(Topic_Catalogue[[#This Row],[Priority (High/Medium/Low)]]="High","Y","")</f>
        <v/>
      </c>
      <c r="T289" s="39"/>
    </row>
    <row r="290" spans="1:20" x14ac:dyDescent="0.25">
      <c r="A290" s="57">
        <v>282</v>
      </c>
      <c r="B290" s="58"/>
      <c r="C290" s="39"/>
      <c r="D290" s="39"/>
      <c r="E290" s="39"/>
      <c r="F290" s="39"/>
      <c r="G290" s="39"/>
      <c r="H290" s="39"/>
      <c r="I290" s="38"/>
      <c r="J290" s="39"/>
      <c r="K290" s="38"/>
      <c r="L290" s="38"/>
      <c r="M290" s="38"/>
      <c r="N290" s="38"/>
      <c r="O290" s="38"/>
      <c r="P290" s="38"/>
      <c r="Q290" s="38" t="str">
        <f t="shared" si="6"/>
        <v/>
      </c>
      <c r="R290" s="39"/>
      <c r="S290" s="38" t="str">
        <f>IF(Topic_Catalogue[[#This Row],[Priority (High/Medium/Low)]]="High","Y","")</f>
        <v/>
      </c>
      <c r="T290" s="39"/>
    </row>
    <row r="291" spans="1:20" x14ac:dyDescent="0.25">
      <c r="A291" s="57">
        <v>283</v>
      </c>
      <c r="B291" s="58"/>
      <c r="C291" s="39"/>
      <c r="D291" s="39"/>
      <c r="E291" s="39"/>
      <c r="F291" s="39"/>
      <c r="G291" s="39"/>
      <c r="H291" s="39"/>
      <c r="I291" s="38"/>
      <c r="J291" s="39"/>
      <c r="K291" s="38"/>
      <c r="L291" s="38"/>
      <c r="M291" s="38"/>
      <c r="N291" s="38"/>
      <c r="O291" s="38"/>
      <c r="P291" s="38"/>
      <c r="Q291" s="38" t="str">
        <f t="shared" si="6"/>
        <v/>
      </c>
      <c r="R291" s="39"/>
      <c r="S291" s="38" t="str">
        <f>IF(Topic_Catalogue[[#This Row],[Priority (High/Medium/Low)]]="High","Y","")</f>
        <v/>
      </c>
      <c r="T291" s="39"/>
    </row>
    <row r="292" spans="1:20" x14ac:dyDescent="0.25">
      <c r="A292" s="57">
        <v>284</v>
      </c>
      <c r="B292" s="58"/>
      <c r="C292" s="39"/>
      <c r="D292" s="39"/>
      <c r="E292" s="39"/>
      <c r="F292" s="39"/>
      <c r="G292" s="39"/>
      <c r="H292" s="39"/>
      <c r="I292" s="38"/>
      <c r="J292" s="39"/>
      <c r="K292" s="38"/>
      <c r="L292" s="38"/>
      <c r="M292" s="38"/>
      <c r="N292" s="38"/>
      <c r="O292" s="38"/>
      <c r="P292" s="38"/>
      <c r="Q292" s="38" t="str">
        <f t="shared" si="6"/>
        <v/>
      </c>
      <c r="R292" s="39"/>
      <c r="S292" s="38" t="str">
        <f>IF(Topic_Catalogue[[#This Row],[Priority (High/Medium/Low)]]="High","Y","")</f>
        <v/>
      </c>
      <c r="T292" s="39"/>
    </row>
    <row r="293" spans="1:20" x14ac:dyDescent="0.25">
      <c r="A293" s="57">
        <v>285</v>
      </c>
      <c r="B293" s="58"/>
      <c r="C293" s="39"/>
      <c r="D293" s="39"/>
      <c r="E293" s="39"/>
      <c r="F293" s="39"/>
      <c r="G293" s="39"/>
      <c r="H293" s="39"/>
      <c r="I293" s="38"/>
      <c r="J293" s="39"/>
      <c r="K293" s="38"/>
      <c r="L293" s="38"/>
      <c r="M293" s="38"/>
      <c r="N293" s="38"/>
      <c r="O293" s="38"/>
      <c r="P293" s="38"/>
      <c r="Q293" s="38" t="str">
        <f t="shared" si="6"/>
        <v/>
      </c>
      <c r="R293" s="39"/>
      <c r="S293" s="38" t="str">
        <f>IF(Topic_Catalogue[[#This Row],[Priority (High/Medium/Low)]]="High","Y","")</f>
        <v/>
      </c>
      <c r="T293" s="39"/>
    </row>
    <row r="294" spans="1:20" x14ac:dyDescent="0.25">
      <c r="A294" s="57">
        <v>286</v>
      </c>
      <c r="B294" s="58"/>
      <c r="C294" s="39"/>
      <c r="D294" s="39"/>
      <c r="E294" s="39"/>
      <c r="F294" s="39"/>
      <c r="G294" s="39"/>
      <c r="H294" s="39"/>
      <c r="I294" s="38"/>
      <c r="J294" s="39"/>
      <c r="K294" s="38"/>
      <c r="L294" s="38"/>
      <c r="M294" s="38"/>
      <c r="N294" s="38"/>
      <c r="O294" s="38"/>
      <c r="P294" s="38"/>
      <c r="Q294" s="38" t="str">
        <f t="shared" si="6"/>
        <v/>
      </c>
      <c r="R294" s="39"/>
      <c r="S294" s="38" t="str">
        <f>IF(Topic_Catalogue[[#This Row],[Priority (High/Medium/Low)]]="High","Y","")</f>
        <v/>
      </c>
      <c r="T294" s="39"/>
    </row>
    <row r="295" spans="1:20" x14ac:dyDescent="0.25">
      <c r="A295" s="57">
        <v>287</v>
      </c>
      <c r="B295" s="58"/>
      <c r="C295" s="39"/>
      <c r="D295" s="39"/>
      <c r="E295" s="39"/>
      <c r="F295" s="39"/>
      <c r="G295" s="39"/>
      <c r="H295" s="39"/>
      <c r="I295" s="38"/>
      <c r="J295" s="39"/>
      <c r="K295" s="38"/>
      <c r="L295" s="38"/>
      <c r="M295" s="38"/>
      <c r="N295" s="38"/>
      <c r="O295" s="38"/>
      <c r="P295" s="38"/>
      <c r="Q295" s="38" t="str">
        <f t="shared" si="6"/>
        <v/>
      </c>
      <c r="R295" s="39"/>
      <c r="S295" s="38" t="str">
        <f>IF(Topic_Catalogue[[#This Row],[Priority (High/Medium/Low)]]="High","Y","")</f>
        <v/>
      </c>
      <c r="T295" s="39"/>
    </row>
    <row r="296" spans="1:20" x14ac:dyDescent="0.25">
      <c r="A296" s="57">
        <v>288</v>
      </c>
      <c r="B296" s="58"/>
      <c r="C296" s="39"/>
      <c r="D296" s="39"/>
      <c r="E296" s="39"/>
      <c r="F296" s="39"/>
      <c r="G296" s="39"/>
      <c r="H296" s="39"/>
      <c r="I296" s="38"/>
      <c r="J296" s="39"/>
      <c r="K296" s="38"/>
      <c r="L296" s="38"/>
      <c r="M296" s="38"/>
      <c r="N296" s="38"/>
      <c r="O296" s="38"/>
      <c r="P296" s="38"/>
      <c r="Q296" s="38" t="str">
        <f t="shared" si="6"/>
        <v/>
      </c>
      <c r="R296" s="39"/>
      <c r="S296" s="38" t="str">
        <f>IF(Topic_Catalogue[[#This Row],[Priority (High/Medium/Low)]]="High","Y","")</f>
        <v/>
      </c>
      <c r="T296" s="39"/>
    </row>
    <row r="297" spans="1:20" x14ac:dyDescent="0.25">
      <c r="A297" s="57">
        <v>289</v>
      </c>
      <c r="B297" s="58"/>
      <c r="C297" s="39"/>
      <c r="D297" s="39"/>
      <c r="E297" s="39"/>
      <c r="F297" s="39"/>
      <c r="G297" s="39"/>
      <c r="H297" s="39"/>
      <c r="I297" s="38"/>
      <c r="J297" s="39"/>
      <c r="K297" s="38"/>
      <c r="L297" s="38"/>
      <c r="M297" s="38"/>
      <c r="N297" s="38"/>
      <c r="O297" s="38"/>
      <c r="P297" s="38"/>
      <c r="Q297" s="38" t="str">
        <f t="shared" si="6"/>
        <v/>
      </c>
      <c r="R297" s="39"/>
      <c r="S297" s="38" t="str">
        <f>IF(Topic_Catalogue[[#This Row],[Priority (High/Medium/Low)]]="High","Y","")</f>
        <v/>
      </c>
      <c r="T297" s="39"/>
    </row>
    <row r="298" spans="1:20" x14ac:dyDescent="0.25">
      <c r="A298" s="57">
        <v>290</v>
      </c>
      <c r="B298" s="58"/>
      <c r="C298" s="39"/>
      <c r="D298" s="39"/>
      <c r="E298" s="39"/>
      <c r="F298" s="39"/>
      <c r="G298" s="39"/>
      <c r="H298" s="39"/>
      <c r="I298" s="38"/>
      <c r="J298" s="39"/>
      <c r="K298" s="38"/>
      <c r="L298" s="38"/>
      <c r="M298" s="38"/>
      <c r="N298" s="38"/>
      <c r="O298" s="38"/>
      <c r="P298" s="38"/>
      <c r="Q298" s="38" t="str">
        <f t="shared" si="6"/>
        <v/>
      </c>
      <c r="R298" s="39"/>
      <c r="S298" s="38" t="str">
        <f>IF(Topic_Catalogue[[#This Row],[Priority (High/Medium/Low)]]="High","Y","")</f>
        <v/>
      </c>
      <c r="T298" s="39"/>
    </row>
    <row r="299" spans="1:20" x14ac:dyDescent="0.25">
      <c r="A299" s="57">
        <v>291</v>
      </c>
      <c r="B299" s="58"/>
      <c r="C299" s="39"/>
      <c r="D299" s="39"/>
      <c r="E299" s="39"/>
      <c r="F299" s="39"/>
      <c r="G299" s="39"/>
      <c r="H299" s="39"/>
      <c r="I299" s="38"/>
      <c r="J299" s="39"/>
      <c r="K299" s="38"/>
      <c r="L299" s="38"/>
      <c r="M299" s="38"/>
      <c r="N299" s="38"/>
      <c r="O299" s="38"/>
      <c r="P299" s="38"/>
      <c r="Q299" s="38" t="str">
        <f t="shared" si="6"/>
        <v/>
      </c>
      <c r="R299" s="39"/>
      <c r="S299" s="38" t="str">
        <f>IF(Topic_Catalogue[[#This Row],[Priority (High/Medium/Low)]]="High","Y","")</f>
        <v/>
      </c>
      <c r="T299" s="39"/>
    </row>
    <row r="300" spans="1:20" x14ac:dyDescent="0.25">
      <c r="A300" s="57">
        <v>292</v>
      </c>
      <c r="B300" s="58"/>
      <c r="C300" s="39"/>
      <c r="D300" s="39"/>
      <c r="E300" s="39"/>
      <c r="F300" s="39"/>
      <c r="G300" s="39"/>
      <c r="H300" s="39"/>
      <c r="I300" s="38"/>
      <c r="J300" s="39"/>
      <c r="K300" s="38"/>
      <c r="L300" s="38"/>
      <c r="M300" s="38"/>
      <c r="N300" s="38"/>
      <c r="O300" s="38"/>
      <c r="P300" s="38"/>
      <c r="Q300" s="38" t="str">
        <f t="shared" si="6"/>
        <v/>
      </c>
      <c r="R300" s="39"/>
      <c r="S300" s="38" t="str">
        <f>IF(Topic_Catalogue[[#This Row],[Priority (High/Medium/Low)]]="High","Y","")</f>
        <v/>
      </c>
      <c r="T300" s="39"/>
    </row>
    <row r="301" spans="1:20" x14ac:dyDescent="0.25">
      <c r="A301" s="57">
        <v>293</v>
      </c>
      <c r="B301" s="58"/>
      <c r="C301" s="39"/>
      <c r="D301" s="39"/>
      <c r="E301" s="39"/>
      <c r="F301" s="39"/>
      <c r="G301" s="39"/>
      <c r="H301" s="39"/>
      <c r="I301" s="38"/>
      <c r="J301" s="39"/>
      <c r="K301" s="38"/>
      <c r="L301" s="38"/>
      <c r="M301" s="38"/>
      <c r="N301" s="38"/>
      <c r="O301" s="38"/>
      <c r="P301" s="38"/>
      <c r="Q301" s="38" t="str">
        <f t="shared" si="6"/>
        <v/>
      </c>
      <c r="R301" s="39"/>
      <c r="S301" s="38" t="str">
        <f>IF(Topic_Catalogue[[#This Row],[Priority (High/Medium/Low)]]="High","Y","")</f>
        <v/>
      </c>
      <c r="T301" s="39"/>
    </row>
    <row r="302" spans="1:20" x14ac:dyDescent="0.25">
      <c r="A302" s="57">
        <v>294</v>
      </c>
      <c r="B302" s="58"/>
      <c r="C302" s="39"/>
      <c r="D302" s="39"/>
      <c r="E302" s="39"/>
      <c r="F302" s="39"/>
      <c r="G302" s="39"/>
      <c r="H302" s="39"/>
      <c r="I302" s="38"/>
      <c r="J302" s="39"/>
      <c r="K302" s="38"/>
      <c r="L302" s="38"/>
      <c r="M302" s="38"/>
      <c r="N302" s="38"/>
      <c r="O302" s="38"/>
      <c r="P302" s="38"/>
      <c r="Q302" s="38" t="str">
        <f t="shared" si="6"/>
        <v/>
      </c>
      <c r="R302" s="39"/>
      <c r="S302" s="38" t="str">
        <f>IF(Topic_Catalogue[[#This Row],[Priority (High/Medium/Low)]]="High","Y","")</f>
        <v/>
      </c>
      <c r="T302" s="39"/>
    </row>
    <row r="303" spans="1:20" x14ac:dyDescent="0.25">
      <c r="A303" s="57">
        <v>295</v>
      </c>
      <c r="B303" s="58"/>
      <c r="C303" s="39"/>
      <c r="D303" s="39"/>
      <c r="E303" s="39"/>
      <c r="F303" s="39"/>
      <c r="G303" s="39"/>
      <c r="H303" s="39"/>
      <c r="I303" s="38"/>
      <c r="J303" s="39"/>
      <c r="K303" s="38"/>
      <c r="L303" s="38"/>
      <c r="M303" s="38"/>
      <c r="N303" s="38"/>
      <c r="O303" s="38"/>
      <c r="P303" s="38"/>
      <c r="Q303" s="38" t="str">
        <f t="shared" si="6"/>
        <v/>
      </c>
      <c r="R303" s="39"/>
      <c r="S303" s="38" t="str">
        <f>IF(Topic_Catalogue[[#This Row],[Priority (High/Medium/Low)]]="High","Y","")</f>
        <v/>
      </c>
      <c r="T303" s="39"/>
    </row>
    <row r="304" spans="1:20" x14ac:dyDescent="0.25">
      <c r="A304" s="57">
        <v>296</v>
      </c>
      <c r="B304" s="58"/>
      <c r="C304" s="39"/>
      <c r="D304" s="39"/>
      <c r="E304" s="39"/>
      <c r="F304" s="39"/>
      <c r="G304" s="39"/>
      <c r="H304" s="39"/>
      <c r="I304" s="38"/>
      <c r="J304" s="39"/>
      <c r="K304" s="38"/>
      <c r="L304" s="38"/>
      <c r="M304" s="38"/>
      <c r="N304" s="38"/>
      <c r="O304" s="38"/>
      <c r="P304" s="38"/>
      <c r="Q304" s="38" t="str">
        <f t="shared" si="6"/>
        <v/>
      </c>
      <c r="R304" s="39"/>
      <c r="S304" s="38" t="str">
        <f>IF(Topic_Catalogue[[#This Row],[Priority (High/Medium/Low)]]="High","Y","")</f>
        <v/>
      </c>
      <c r="T304" s="39"/>
    </row>
    <row r="305" spans="1:20" x14ac:dyDescent="0.25">
      <c r="A305" s="57">
        <v>297</v>
      </c>
      <c r="B305" s="58"/>
      <c r="C305" s="39"/>
      <c r="D305" s="39"/>
      <c r="E305" s="39"/>
      <c r="F305" s="39"/>
      <c r="G305" s="39"/>
      <c r="H305" s="39"/>
      <c r="I305" s="38"/>
      <c r="J305" s="39"/>
      <c r="K305" s="38"/>
      <c r="L305" s="38"/>
      <c r="M305" s="38"/>
      <c r="N305" s="38"/>
      <c r="O305" s="38"/>
      <c r="P305" s="38"/>
      <c r="Q305" s="38" t="str">
        <f t="shared" si="6"/>
        <v/>
      </c>
      <c r="R305" s="39"/>
      <c r="S305" s="38" t="str">
        <f>IF(Topic_Catalogue[[#This Row],[Priority (High/Medium/Low)]]="High","Y","")</f>
        <v/>
      </c>
      <c r="T305" s="39"/>
    </row>
    <row r="306" spans="1:20" x14ac:dyDescent="0.25">
      <c r="A306" s="57">
        <v>298</v>
      </c>
      <c r="B306" s="58"/>
      <c r="C306" s="39"/>
      <c r="D306" s="39"/>
      <c r="E306" s="39"/>
      <c r="F306" s="39"/>
      <c r="G306" s="39"/>
      <c r="H306" s="39"/>
      <c r="I306" s="38"/>
      <c r="J306" s="39"/>
      <c r="K306" s="38"/>
      <c r="L306" s="38"/>
      <c r="M306" s="38"/>
      <c r="N306" s="38"/>
      <c r="O306" s="38"/>
      <c r="P306" s="38"/>
      <c r="Q306" s="38" t="str">
        <f t="shared" si="6"/>
        <v/>
      </c>
      <c r="R306" s="39"/>
      <c r="S306" s="38" t="str">
        <f>IF(Topic_Catalogue[[#This Row],[Priority (High/Medium/Low)]]="High","Y","")</f>
        <v/>
      </c>
      <c r="T306" s="39"/>
    </row>
    <row r="307" spans="1:20" x14ac:dyDescent="0.25">
      <c r="A307" s="57">
        <v>299</v>
      </c>
      <c r="B307" s="58"/>
      <c r="C307" s="39"/>
      <c r="D307" s="39"/>
      <c r="E307" s="39"/>
      <c r="F307" s="39"/>
      <c r="G307" s="39"/>
      <c r="H307" s="39"/>
      <c r="I307" s="38"/>
      <c r="J307" s="39"/>
      <c r="K307" s="38"/>
      <c r="L307" s="38"/>
      <c r="M307" s="38"/>
      <c r="N307" s="38"/>
      <c r="O307" s="38"/>
      <c r="P307" s="38"/>
      <c r="Q307" s="38" t="str">
        <f t="shared" si="6"/>
        <v/>
      </c>
      <c r="R307" s="39"/>
      <c r="S307" s="38" t="str">
        <f>IF(Topic_Catalogue[[#This Row],[Priority (High/Medium/Low)]]="High","Y","")</f>
        <v/>
      </c>
      <c r="T307" s="39"/>
    </row>
    <row r="308" spans="1:20" x14ac:dyDescent="0.25">
      <c r="A308" s="57">
        <v>300</v>
      </c>
      <c r="B308" s="58"/>
      <c r="C308" s="39"/>
      <c r="D308" s="39"/>
      <c r="E308" s="39"/>
      <c r="F308" s="39"/>
      <c r="G308" s="39"/>
      <c r="H308" s="39"/>
      <c r="I308" s="38"/>
      <c r="J308" s="39"/>
      <c r="K308" s="38"/>
      <c r="L308" s="38"/>
      <c r="M308" s="38"/>
      <c r="N308" s="38"/>
      <c r="O308" s="38"/>
      <c r="P308" s="38"/>
      <c r="Q308" s="38" t="str">
        <f t="shared" si="6"/>
        <v/>
      </c>
      <c r="R308" s="39"/>
      <c r="S308" s="38" t="str">
        <f>IF(Topic_Catalogue[[#This Row],[Priority (High/Medium/Low)]]="High","Y","")</f>
        <v/>
      </c>
      <c r="T308" s="39"/>
    </row>
    <row r="309" spans="1:20" x14ac:dyDescent="0.25">
      <c r="A309" s="57">
        <v>301</v>
      </c>
      <c r="B309" s="58"/>
      <c r="C309" s="39"/>
      <c r="D309" s="39"/>
      <c r="E309" s="39"/>
      <c r="F309" s="39"/>
      <c r="G309" s="39"/>
      <c r="H309" s="39"/>
      <c r="I309" s="38"/>
      <c r="J309" s="39"/>
      <c r="K309" s="38"/>
      <c r="L309" s="38"/>
      <c r="M309" s="38"/>
      <c r="N309" s="38"/>
      <c r="O309" s="38"/>
      <c r="P309" s="38"/>
      <c r="Q309" s="38" t="str">
        <f t="shared" si="6"/>
        <v/>
      </c>
      <c r="R309" s="39"/>
      <c r="S309" s="38" t="str">
        <f>IF(Topic_Catalogue[[#This Row],[Priority (High/Medium/Low)]]="High","Y","")</f>
        <v/>
      </c>
      <c r="T309" s="39"/>
    </row>
    <row r="310" spans="1:20" x14ac:dyDescent="0.25">
      <c r="A310" s="57">
        <v>302</v>
      </c>
      <c r="B310" s="58"/>
      <c r="C310" s="39"/>
      <c r="D310" s="39"/>
      <c r="E310" s="39"/>
      <c r="F310" s="39"/>
      <c r="G310" s="39"/>
      <c r="H310" s="39"/>
      <c r="I310" s="38"/>
      <c r="J310" s="39"/>
      <c r="K310" s="38"/>
      <c r="L310" s="38"/>
      <c r="M310" s="38"/>
      <c r="N310" s="38"/>
      <c r="O310" s="38"/>
      <c r="P310" s="38"/>
      <c r="Q310" s="38" t="str">
        <f t="shared" si="6"/>
        <v/>
      </c>
      <c r="R310" s="39"/>
      <c r="S310" s="38" t="str">
        <f>IF(Topic_Catalogue[[#This Row],[Priority (High/Medium/Low)]]="High","Y","")</f>
        <v/>
      </c>
      <c r="T310" s="39"/>
    </row>
    <row r="311" spans="1:20" x14ac:dyDescent="0.25">
      <c r="A311" s="57">
        <v>303</v>
      </c>
      <c r="B311" s="58"/>
      <c r="C311" s="39"/>
      <c r="D311" s="39"/>
      <c r="E311" s="39"/>
      <c r="F311" s="39"/>
      <c r="G311" s="39"/>
      <c r="H311" s="39"/>
      <c r="I311" s="38"/>
      <c r="J311" s="39"/>
      <c r="K311" s="38"/>
      <c r="L311" s="38"/>
      <c r="M311" s="38"/>
      <c r="N311" s="38"/>
      <c r="O311" s="38"/>
      <c r="P311" s="38"/>
      <c r="Q311" s="38" t="str">
        <f t="shared" si="6"/>
        <v/>
      </c>
      <c r="R311" s="39"/>
      <c r="S311" s="38" t="str">
        <f>IF(Topic_Catalogue[[#This Row],[Priority (High/Medium/Low)]]="High","Y","")</f>
        <v/>
      </c>
      <c r="T311" s="39"/>
    </row>
    <row r="312" spans="1:20" x14ac:dyDescent="0.25">
      <c r="A312" s="57">
        <v>304</v>
      </c>
      <c r="B312" s="58"/>
      <c r="C312" s="39"/>
      <c r="D312" s="39"/>
      <c r="E312" s="39"/>
      <c r="F312" s="39"/>
      <c r="G312" s="39"/>
      <c r="H312" s="39"/>
      <c r="I312" s="38"/>
      <c r="J312" s="39"/>
      <c r="K312" s="38"/>
      <c r="L312" s="38"/>
      <c r="M312" s="38"/>
      <c r="N312" s="38"/>
      <c r="O312" s="38"/>
      <c r="P312" s="38"/>
      <c r="Q312" s="38" t="str">
        <f t="shared" si="6"/>
        <v/>
      </c>
      <c r="R312" s="39"/>
      <c r="S312" s="38" t="str">
        <f>IF(Topic_Catalogue[[#This Row],[Priority (High/Medium/Low)]]="High","Y","")</f>
        <v/>
      </c>
      <c r="T312" s="39"/>
    </row>
    <row r="313" spans="1:20" x14ac:dyDescent="0.25">
      <c r="A313" s="57">
        <v>305</v>
      </c>
      <c r="B313" s="58"/>
      <c r="C313" s="39"/>
      <c r="D313" s="39"/>
      <c r="E313" s="39"/>
      <c r="F313" s="39"/>
      <c r="G313" s="39"/>
      <c r="H313" s="39"/>
      <c r="I313" s="38"/>
      <c r="J313" s="39"/>
      <c r="K313" s="38"/>
      <c r="L313" s="38"/>
      <c r="M313" s="38"/>
      <c r="N313" s="38"/>
      <c r="O313" s="38"/>
      <c r="P313" s="38"/>
      <c r="Q313" s="38" t="str">
        <f t="shared" si="6"/>
        <v/>
      </c>
      <c r="R313" s="39"/>
      <c r="S313" s="38" t="str">
        <f>IF(Topic_Catalogue[[#This Row],[Priority (High/Medium/Low)]]="High","Y","")</f>
        <v/>
      </c>
      <c r="T313" s="39"/>
    </row>
    <row r="314" spans="1:20" x14ac:dyDescent="0.25">
      <c r="A314" s="57">
        <v>306</v>
      </c>
      <c r="B314" s="58"/>
      <c r="C314" s="39"/>
      <c r="D314" s="39"/>
      <c r="E314" s="39"/>
      <c r="F314" s="39"/>
      <c r="G314" s="39"/>
      <c r="H314" s="39"/>
      <c r="I314" s="38"/>
      <c r="J314" s="39"/>
      <c r="K314" s="38"/>
      <c r="L314" s="38"/>
      <c r="M314" s="38"/>
      <c r="N314" s="38"/>
      <c r="O314" s="38"/>
      <c r="P314" s="38"/>
      <c r="Q314" s="38" t="str">
        <f t="shared" si="6"/>
        <v/>
      </c>
      <c r="R314" s="39"/>
      <c r="S314" s="38" t="str">
        <f>IF(Topic_Catalogue[[#This Row],[Priority (High/Medium/Low)]]="High","Y","")</f>
        <v/>
      </c>
      <c r="T314" s="39"/>
    </row>
    <row r="315" spans="1:20" x14ac:dyDescent="0.25">
      <c r="A315" s="57">
        <v>307</v>
      </c>
      <c r="B315" s="58"/>
      <c r="C315" s="39"/>
      <c r="D315" s="39"/>
      <c r="E315" s="39"/>
      <c r="F315" s="39"/>
      <c r="G315" s="39"/>
      <c r="H315" s="39"/>
      <c r="I315" s="38"/>
      <c r="J315" s="39"/>
      <c r="K315" s="38"/>
      <c r="L315" s="38"/>
      <c r="M315" s="38"/>
      <c r="N315" s="38"/>
      <c r="O315" s="38"/>
      <c r="P315" s="38"/>
      <c r="Q315" s="38" t="str">
        <f t="shared" si="6"/>
        <v/>
      </c>
      <c r="R315" s="39"/>
      <c r="S315" s="38" t="str">
        <f>IF(Topic_Catalogue[[#This Row],[Priority (High/Medium/Low)]]="High","Y","")</f>
        <v/>
      </c>
      <c r="T315" s="39"/>
    </row>
    <row r="316" spans="1:20" x14ac:dyDescent="0.25">
      <c r="A316" s="57">
        <v>308</v>
      </c>
      <c r="B316" s="58"/>
      <c r="C316" s="39"/>
      <c r="D316" s="39"/>
      <c r="E316" s="39"/>
      <c r="F316" s="39"/>
      <c r="G316" s="39"/>
      <c r="H316" s="39"/>
      <c r="I316" s="38"/>
      <c r="J316" s="39"/>
      <c r="K316" s="38"/>
      <c r="L316" s="38"/>
      <c r="M316" s="38"/>
      <c r="N316" s="38"/>
      <c r="O316" s="38"/>
      <c r="P316" s="38"/>
      <c r="Q316" s="38" t="str">
        <f t="shared" si="6"/>
        <v/>
      </c>
      <c r="R316" s="39"/>
      <c r="S316" s="38" t="str">
        <f>IF(Topic_Catalogue[[#This Row],[Priority (High/Medium/Low)]]="High","Y","")</f>
        <v/>
      </c>
      <c r="T316" s="39"/>
    </row>
    <row r="317" spans="1:20" x14ac:dyDescent="0.25">
      <c r="A317" s="57">
        <v>309</v>
      </c>
      <c r="B317" s="58"/>
      <c r="C317" s="39"/>
      <c r="D317" s="39"/>
      <c r="E317" s="39"/>
      <c r="F317" s="39"/>
      <c r="G317" s="39"/>
      <c r="H317" s="39"/>
      <c r="I317" s="38"/>
      <c r="J317" s="39"/>
      <c r="K317" s="38"/>
      <c r="L317" s="38"/>
      <c r="M317" s="38"/>
      <c r="N317" s="38"/>
      <c r="O317" s="38"/>
      <c r="P317" s="38"/>
      <c r="Q317" s="38" t="str">
        <f t="shared" si="6"/>
        <v/>
      </c>
      <c r="R317" s="39"/>
      <c r="S317" s="38" t="str">
        <f>IF(Topic_Catalogue[[#This Row],[Priority (High/Medium/Low)]]="High","Y","")</f>
        <v/>
      </c>
      <c r="T317" s="39"/>
    </row>
    <row r="318" spans="1:20" x14ac:dyDescent="0.25">
      <c r="A318" s="57">
        <v>310</v>
      </c>
      <c r="B318" s="58"/>
      <c r="C318" s="39"/>
      <c r="D318" s="39"/>
      <c r="E318" s="39"/>
      <c r="F318" s="39"/>
      <c r="G318" s="39"/>
      <c r="H318" s="39"/>
      <c r="I318" s="38"/>
      <c r="J318" s="39"/>
      <c r="K318" s="38"/>
      <c r="L318" s="38"/>
      <c r="M318" s="38"/>
      <c r="N318" s="38"/>
      <c r="O318" s="38"/>
      <c r="P318" s="38"/>
      <c r="Q318" s="38" t="str">
        <f t="shared" si="6"/>
        <v/>
      </c>
      <c r="R318" s="39"/>
      <c r="S318" s="38" t="str">
        <f>IF(Topic_Catalogue[[#This Row],[Priority (High/Medium/Low)]]="High","Y","")</f>
        <v/>
      </c>
      <c r="T318" s="39"/>
    </row>
    <row r="319" spans="1:20" x14ac:dyDescent="0.25">
      <c r="A319" s="57">
        <v>311</v>
      </c>
      <c r="B319" s="58"/>
      <c r="C319" s="39"/>
      <c r="D319" s="39"/>
      <c r="E319" s="39"/>
      <c r="F319" s="39"/>
      <c r="G319" s="39"/>
      <c r="H319" s="39"/>
      <c r="I319" s="38"/>
      <c r="J319" s="39"/>
      <c r="K319" s="38"/>
      <c r="L319" s="38"/>
      <c r="M319" s="38"/>
      <c r="N319" s="38"/>
      <c r="O319" s="38"/>
      <c r="P319" s="38"/>
      <c r="Q319" s="38" t="str">
        <f t="shared" si="6"/>
        <v/>
      </c>
      <c r="R319" s="39"/>
      <c r="S319" s="38" t="str">
        <f>IF(Topic_Catalogue[[#This Row],[Priority (High/Medium/Low)]]="High","Y","")</f>
        <v/>
      </c>
      <c r="T319" s="39"/>
    </row>
    <row r="320" spans="1:20" x14ac:dyDescent="0.25">
      <c r="A320" s="57">
        <v>312</v>
      </c>
      <c r="B320" s="58"/>
      <c r="C320" s="39"/>
      <c r="D320" s="39"/>
      <c r="E320" s="39"/>
      <c r="F320" s="39"/>
      <c r="G320" s="39"/>
      <c r="H320" s="39"/>
      <c r="I320" s="38"/>
      <c r="J320" s="39"/>
      <c r="K320" s="38"/>
      <c r="L320" s="38"/>
      <c r="M320" s="38"/>
      <c r="N320" s="38"/>
      <c r="O320" s="38"/>
      <c r="P320" s="38"/>
      <c r="Q320" s="38" t="str">
        <f t="shared" si="6"/>
        <v/>
      </c>
      <c r="R320" s="39"/>
      <c r="S320" s="38" t="str">
        <f>IF(Topic_Catalogue[[#This Row],[Priority (High/Medium/Low)]]="High","Y","")</f>
        <v/>
      </c>
      <c r="T320" s="39"/>
    </row>
    <row r="321" spans="1:20" x14ac:dyDescent="0.25">
      <c r="A321" s="57">
        <v>313</v>
      </c>
      <c r="B321" s="58"/>
      <c r="C321" s="39"/>
      <c r="D321" s="39"/>
      <c r="E321" s="39"/>
      <c r="F321" s="39"/>
      <c r="G321" s="39"/>
      <c r="H321" s="39"/>
      <c r="I321" s="38"/>
      <c r="J321" s="39"/>
      <c r="K321" s="38"/>
      <c r="L321" s="38"/>
      <c r="M321" s="38"/>
      <c r="N321" s="38"/>
      <c r="O321" s="38"/>
      <c r="P321" s="38"/>
      <c r="Q321" s="38" t="str">
        <f t="shared" si="6"/>
        <v/>
      </c>
      <c r="R321" s="39"/>
      <c r="S321" s="38" t="str">
        <f>IF(Topic_Catalogue[[#This Row],[Priority (High/Medium/Low)]]="High","Y","")</f>
        <v/>
      </c>
      <c r="T321" s="39"/>
    </row>
    <row r="322" spans="1:20" x14ac:dyDescent="0.25">
      <c r="A322" s="57">
        <v>314</v>
      </c>
      <c r="B322" s="58"/>
      <c r="C322" s="39"/>
      <c r="D322" s="39"/>
      <c r="E322" s="39"/>
      <c r="F322" s="39"/>
      <c r="G322" s="39"/>
      <c r="H322" s="39"/>
      <c r="I322" s="38"/>
      <c r="J322" s="39"/>
      <c r="K322" s="38"/>
      <c r="L322" s="38"/>
      <c r="M322" s="38"/>
      <c r="N322" s="38"/>
      <c r="O322" s="38"/>
      <c r="P322" s="38"/>
      <c r="Q322" s="38" t="str">
        <f t="shared" si="6"/>
        <v/>
      </c>
      <c r="R322" s="39"/>
      <c r="S322" s="38" t="str">
        <f>IF(Topic_Catalogue[[#This Row],[Priority (High/Medium/Low)]]="High","Y","")</f>
        <v/>
      </c>
      <c r="T322" s="39"/>
    </row>
    <row r="323" spans="1:20" x14ac:dyDescent="0.25">
      <c r="A323" s="57">
        <v>315</v>
      </c>
      <c r="B323" s="58"/>
      <c r="C323" s="39"/>
      <c r="D323" s="39"/>
      <c r="E323" s="39"/>
      <c r="F323" s="39"/>
      <c r="G323" s="39"/>
      <c r="H323" s="39"/>
      <c r="I323" s="38"/>
      <c r="J323" s="39"/>
      <c r="K323" s="38"/>
      <c r="L323" s="38"/>
      <c r="M323" s="38"/>
      <c r="N323" s="38"/>
      <c r="O323" s="38"/>
      <c r="P323" s="38"/>
      <c r="Q323" s="38" t="str">
        <f t="shared" si="6"/>
        <v/>
      </c>
      <c r="R323" s="39"/>
      <c r="S323" s="38" t="str">
        <f>IF(Topic_Catalogue[[#This Row],[Priority (High/Medium/Low)]]="High","Y","")</f>
        <v/>
      </c>
      <c r="T323" s="39"/>
    </row>
    <row r="324" spans="1:20" x14ac:dyDescent="0.25">
      <c r="A324" s="57">
        <v>316</v>
      </c>
      <c r="B324" s="58"/>
      <c r="C324" s="39"/>
      <c r="D324" s="39"/>
      <c r="E324" s="39"/>
      <c r="F324" s="39"/>
      <c r="G324" s="39"/>
      <c r="H324" s="39"/>
      <c r="I324" s="38"/>
      <c r="J324" s="39"/>
      <c r="K324" s="38"/>
      <c r="L324" s="38"/>
      <c r="M324" s="38"/>
      <c r="N324" s="38"/>
      <c r="O324" s="38"/>
      <c r="P324" s="38"/>
      <c r="Q324" s="38" t="str">
        <f t="shared" si="6"/>
        <v/>
      </c>
      <c r="R324" s="39"/>
      <c r="S324" s="38" t="str">
        <f>IF(Topic_Catalogue[[#This Row],[Priority (High/Medium/Low)]]="High","Y","")</f>
        <v/>
      </c>
      <c r="T324" s="39"/>
    </row>
    <row r="325" spans="1:20" x14ac:dyDescent="0.25">
      <c r="A325" s="57">
        <v>317</v>
      </c>
      <c r="B325" s="58"/>
      <c r="C325" s="39"/>
      <c r="D325" s="39"/>
      <c r="E325" s="39"/>
      <c r="F325" s="39"/>
      <c r="G325" s="39"/>
      <c r="H325" s="39"/>
      <c r="I325" s="38"/>
      <c r="J325" s="39"/>
      <c r="K325" s="38"/>
      <c r="L325" s="38"/>
      <c r="M325" s="38"/>
      <c r="N325" s="38"/>
      <c r="O325" s="38"/>
      <c r="P325" s="38"/>
      <c r="Q325" s="38" t="str">
        <f t="shared" si="6"/>
        <v/>
      </c>
      <c r="R325" s="39"/>
      <c r="S325" s="38" t="str">
        <f>IF(Topic_Catalogue[[#This Row],[Priority (High/Medium/Low)]]="High","Y","")</f>
        <v/>
      </c>
      <c r="T325" s="39"/>
    </row>
    <row r="326" spans="1:20" x14ac:dyDescent="0.25">
      <c r="A326" s="57">
        <v>318</v>
      </c>
      <c r="B326" s="58"/>
      <c r="C326" s="39"/>
      <c r="D326" s="39"/>
      <c r="E326" s="39"/>
      <c r="F326" s="39"/>
      <c r="G326" s="39"/>
      <c r="H326" s="39"/>
      <c r="I326" s="38"/>
      <c r="J326" s="39"/>
      <c r="K326" s="38"/>
      <c r="L326" s="38"/>
      <c r="M326" s="38"/>
      <c r="N326" s="38"/>
      <c r="O326" s="38"/>
      <c r="P326" s="38"/>
      <c r="Q326" s="38" t="str">
        <f t="shared" si="6"/>
        <v/>
      </c>
      <c r="R326" s="39"/>
      <c r="S326" s="38" t="str">
        <f>IF(Topic_Catalogue[[#This Row],[Priority (High/Medium/Low)]]="High","Y","")</f>
        <v/>
      </c>
      <c r="T326" s="39"/>
    </row>
    <row r="327" spans="1:20" x14ac:dyDescent="0.25">
      <c r="A327" s="57">
        <v>319</v>
      </c>
      <c r="B327" s="58"/>
      <c r="C327" s="39"/>
      <c r="D327" s="39"/>
      <c r="E327" s="39"/>
      <c r="F327" s="39"/>
      <c r="G327" s="39"/>
      <c r="H327" s="39"/>
      <c r="I327" s="38"/>
      <c r="J327" s="39"/>
      <c r="K327" s="38"/>
      <c r="L327" s="38"/>
      <c r="M327" s="38"/>
      <c r="N327" s="38"/>
      <c r="O327" s="38"/>
      <c r="P327" s="38"/>
      <c r="Q327" s="38" t="str">
        <f t="shared" si="6"/>
        <v/>
      </c>
      <c r="R327" s="39"/>
      <c r="S327" s="38" t="str">
        <f>IF(Topic_Catalogue[[#This Row],[Priority (High/Medium/Low)]]="High","Y","")</f>
        <v/>
      </c>
      <c r="T327" s="39"/>
    </row>
    <row r="328" spans="1:20" x14ac:dyDescent="0.25">
      <c r="A328" s="57">
        <v>320</v>
      </c>
      <c r="B328" s="58"/>
      <c r="C328" s="39"/>
      <c r="D328" s="39"/>
      <c r="E328" s="39"/>
      <c r="F328" s="39"/>
      <c r="G328" s="39"/>
      <c r="H328" s="39"/>
      <c r="I328" s="38"/>
      <c r="J328" s="39"/>
      <c r="K328" s="38"/>
      <c r="L328" s="38"/>
      <c r="M328" s="38"/>
      <c r="N328" s="38"/>
      <c r="O328" s="38"/>
      <c r="P328" s="38"/>
      <c r="Q328" s="38" t="str">
        <f t="shared" si="6"/>
        <v/>
      </c>
      <c r="R328" s="39"/>
      <c r="S328" s="38" t="str">
        <f>IF(Topic_Catalogue[[#This Row],[Priority (High/Medium/Low)]]="High","Y","")</f>
        <v/>
      </c>
      <c r="T328" s="39"/>
    </row>
    <row r="329" spans="1:20" x14ac:dyDescent="0.25">
      <c r="A329" s="57">
        <v>321</v>
      </c>
      <c r="B329" s="58"/>
      <c r="C329" s="39"/>
      <c r="D329" s="39"/>
      <c r="E329" s="39"/>
      <c r="F329" s="39"/>
      <c r="G329" s="39"/>
      <c r="H329" s="39"/>
      <c r="I329" s="38"/>
      <c r="J329" s="39"/>
      <c r="K329" s="38"/>
      <c r="L329" s="38"/>
      <c r="M329" s="38"/>
      <c r="N329" s="38"/>
      <c r="O329" s="38"/>
      <c r="P329" s="38"/>
      <c r="Q329" s="38" t="str">
        <f t="shared" ref="Q329:Q392" si="7">IF(COUNT($O329:$P329)&lt;$W$6,"",IF(MIN($O329,$P329)&gt;=$W$5,"High",IF(MIN($O329,$P329)&gt;=$W$6,"Medium","Low")))</f>
        <v/>
      </c>
      <c r="R329" s="39"/>
      <c r="S329" s="38" t="str">
        <f>IF(Topic_Catalogue[[#This Row],[Priority (High/Medium/Low)]]="High","Y","")</f>
        <v/>
      </c>
      <c r="T329" s="39"/>
    </row>
    <row r="330" spans="1:20" x14ac:dyDescent="0.25">
      <c r="A330" s="57">
        <v>322</v>
      </c>
      <c r="B330" s="58"/>
      <c r="C330" s="39"/>
      <c r="D330" s="39"/>
      <c r="E330" s="39"/>
      <c r="F330" s="39"/>
      <c r="G330" s="39"/>
      <c r="H330" s="39"/>
      <c r="I330" s="38"/>
      <c r="J330" s="39"/>
      <c r="K330" s="38"/>
      <c r="L330" s="38"/>
      <c r="M330" s="38"/>
      <c r="N330" s="38"/>
      <c r="O330" s="38"/>
      <c r="P330" s="38"/>
      <c r="Q330" s="38" t="str">
        <f t="shared" si="7"/>
        <v/>
      </c>
      <c r="R330" s="39"/>
      <c r="S330" s="38" t="str">
        <f>IF(Topic_Catalogue[[#This Row],[Priority (High/Medium/Low)]]="High","Y","")</f>
        <v/>
      </c>
      <c r="T330" s="39"/>
    </row>
    <row r="331" spans="1:20" x14ac:dyDescent="0.25">
      <c r="A331" s="57">
        <v>323</v>
      </c>
      <c r="B331" s="58"/>
      <c r="C331" s="39"/>
      <c r="D331" s="39"/>
      <c r="E331" s="39"/>
      <c r="F331" s="39"/>
      <c r="G331" s="39"/>
      <c r="H331" s="39"/>
      <c r="I331" s="38"/>
      <c r="J331" s="39"/>
      <c r="K331" s="38"/>
      <c r="L331" s="38"/>
      <c r="M331" s="38"/>
      <c r="N331" s="38"/>
      <c r="O331" s="38"/>
      <c r="P331" s="38"/>
      <c r="Q331" s="38" t="str">
        <f t="shared" si="7"/>
        <v/>
      </c>
      <c r="R331" s="39"/>
      <c r="S331" s="38" t="str">
        <f>IF(Topic_Catalogue[[#This Row],[Priority (High/Medium/Low)]]="High","Y","")</f>
        <v/>
      </c>
      <c r="T331" s="39"/>
    </row>
    <row r="332" spans="1:20" x14ac:dyDescent="0.25">
      <c r="A332" s="57">
        <v>324</v>
      </c>
      <c r="B332" s="58"/>
      <c r="C332" s="39"/>
      <c r="D332" s="39"/>
      <c r="E332" s="39"/>
      <c r="F332" s="39"/>
      <c r="G332" s="39"/>
      <c r="H332" s="39"/>
      <c r="I332" s="38"/>
      <c r="J332" s="39"/>
      <c r="K332" s="38"/>
      <c r="L332" s="38"/>
      <c r="M332" s="38"/>
      <c r="N332" s="38"/>
      <c r="O332" s="38"/>
      <c r="P332" s="38"/>
      <c r="Q332" s="38" t="str">
        <f t="shared" si="7"/>
        <v/>
      </c>
      <c r="R332" s="39"/>
      <c r="S332" s="38" t="str">
        <f>IF(Topic_Catalogue[[#This Row],[Priority (High/Medium/Low)]]="High","Y","")</f>
        <v/>
      </c>
      <c r="T332" s="39"/>
    </row>
    <row r="333" spans="1:20" x14ac:dyDescent="0.25">
      <c r="A333" s="57">
        <v>325</v>
      </c>
      <c r="B333" s="58"/>
      <c r="C333" s="39"/>
      <c r="D333" s="39"/>
      <c r="E333" s="39"/>
      <c r="F333" s="39"/>
      <c r="G333" s="39"/>
      <c r="H333" s="39"/>
      <c r="I333" s="38"/>
      <c r="J333" s="39"/>
      <c r="K333" s="38"/>
      <c r="L333" s="38"/>
      <c r="M333" s="38"/>
      <c r="N333" s="38"/>
      <c r="O333" s="38"/>
      <c r="P333" s="38"/>
      <c r="Q333" s="38" t="str">
        <f t="shared" si="7"/>
        <v/>
      </c>
      <c r="R333" s="39"/>
      <c r="S333" s="38" t="str">
        <f>IF(Topic_Catalogue[[#This Row],[Priority (High/Medium/Low)]]="High","Y","")</f>
        <v/>
      </c>
      <c r="T333" s="39"/>
    </row>
    <row r="334" spans="1:20" x14ac:dyDescent="0.25">
      <c r="A334" s="57">
        <v>326</v>
      </c>
      <c r="B334" s="58"/>
      <c r="C334" s="39"/>
      <c r="D334" s="39"/>
      <c r="E334" s="39"/>
      <c r="F334" s="39"/>
      <c r="G334" s="39"/>
      <c r="H334" s="39"/>
      <c r="I334" s="38"/>
      <c r="J334" s="39"/>
      <c r="K334" s="38"/>
      <c r="L334" s="38"/>
      <c r="M334" s="38"/>
      <c r="N334" s="38"/>
      <c r="O334" s="38"/>
      <c r="P334" s="38"/>
      <c r="Q334" s="38" t="str">
        <f t="shared" si="7"/>
        <v/>
      </c>
      <c r="R334" s="39"/>
      <c r="S334" s="38" t="str">
        <f>IF(Topic_Catalogue[[#This Row],[Priority (High/Medium/Low)]]="High","Y","")</f>
        <v/>
      </c>
      <c r="T334" s="39"/>
    </row>
    <row r="335" spans="1:20" x14ac:dyDescent="0.25">
      <c r="A335" s="57">
        <v>327</v>
      </c>
      <c r="B335" s="58"/>
      <c r="C335" s="39"/>
      <c r="D335" s="39"/>
      <c r="E335" s="39"/>
      <c r="F335" s="39"/>
      <c r="G335" s="39"/>
      <c r="H335" s="39"/>
      <c r="I335" s="38"/>
      <c r="J335" s="39"/>
      <c r="K335" s="38"/>
      <c r="L335" s="38"/>
      <c r="M335" s="38"/>
      <c r="N335" s="38"/>
      <c r="O335" s="38"/>
      <c r="P335" s="38"/>
      <c r="Q335" s="38" t="str">
        <f t="shared" si="7"/>
        <v/>
      </c>
      <c r="R335" s="39"/>
      <c r="S335" s="38" t="str">
        <f>IF(Topic_Catalogue[[#This Row],[Priority (High/Medium/Low)]]="High","Y","")</f>
        <v/>
      </c>
      <c r="T335" s="39"/>
    </row>
    <row r="336" spans="1:20" x14ac:dyDescent="0.25">
      <c r="A336" s="57">
        <v>328</v>
      </c>
      <c r="B336" s="58"/>
      <c r="C336" s="39"/>
      <c r="D336" s="39"/>
      <c r="E336" s="39"/>
      <c r="F336" s="39"/>
      <c r="G336" s="39"/>
      <c r="H336" s="39"/>
      <c r="I336" s="38"/>
      <c r="J336" s="39"/>
      <c r="K336" s="38"/>
      <c r="L336" s="38"/>
      <c r="M336" s="38"/>
      <c r="N336" s="38"/>
      <c r="O336" s="38"/>
      <c r="P336" s="38"/>
      <c r="Q336" s="38" t="str">
        <f t="shared" si="7"/>
        <v/>
      </c>
      <c r="R336" s="39"/>
      <c r="S336" s="38" t="str">
        <f>IF(Topic_Catalogue[[#This Row],[Priority (High/Medium/Low)]]="High","Y","")</f>
        <v/>
      </c>
      <c r="T336" s="39"/>
    </row>
    <row r="337" spans="1:20" x14ac:dyDescent="0.25">
      <c r="A337" s="57">
        <v>329</v>
      </c>
      <c r="B337" s="58"/>
      <c r="C337" s="39"/>
      <c r="D337" s="39"/>
      <c r="E337" s="39"/>
      <c r="F337" s="39"/>
      <c r="G337" s="39"/>
      <c r="H337" s="39"/>
      <c r="I337" s="38"/>
      <c r="J337" s="39"/>
      <c r="K337" s="38"/>
      <c r="L337" s="38"/>
      <c r="M337" s="38"/>
      <c r="N337" s="38"/>
      <c r="O337" s="38"/>
      <c r="P337" s="38"/>
      <c r="Q337" s="38" t="str">
        <f t="shared" si="7"/>
        <v/>
      </c>
      <c r="R337" s="39"/>
      <c r="S337" s="38" t="str">
        <f>IF(Topic_Catalogue[[#This Row],[Priority (High/Medium/Low)]]="High","Y","")</f>
        <v/>
      </c>
      <c r="T337" s="39"/>
    </row>
    <row r="338" spans="1:20" x14ac:dyDescent="0.25">
      <c r="A338" s="57">
        <v>330</v>
      </c>
      <c r="B338" s="58"/>
      <c r="C338" s="39"/>
      <c r="D338" s="39"/>
      <c r="E338" s="39"/>
      <c r="F338" s="39"/>
      <c r="G338" s="39"/>
      <c r="H338" s="39"/>
      <c r="I338" s="38"/>
      <c r="J338" s="39"/>
      <c r="K338" s="38"/>
      <c r="L338" s="38"/>
      <c r="M338" s="38"/>
      <c r="N338" s="38"/>
      <c r="O338" s="38"/>
      <c r="P338" s="38"/>
      <c r="Q338" s="38" t="str">
        <f t="shared" si="7"/>
        <v/>
      </c>
      <c r="R338" s="39"/>
      <c r="S338" s="38" t="str">
        <f>IF(Topic_Catalogue[[#This Row],[Priority (High/Medium/Low)]]="High","Y","")</f>
        <v/>
      </c>
      <c r="T338" s="39"/>
    </row>
    <row r="339" spans="1:20" x14ac:dyDescent="0.25">
      <c r="A339" s="57">
        <v>331</v>
      </c>
      <c r="B339" s="58"/>
      <c r="C339" s="39"/>
      <c r="D339" s="39"/>
      <c r="E339" s="39"/>
      <c r="F339" s="39"/>
      <c r="G339" s="39"/>
      <c r="H339" s="39"/>
      <c r="I339" s="38"/>
      <c r="J339" s="39"/>
      <c r="K339" s="38"/>
      <c r="L339" s="38"/>
      <c r="M339" s="38"/>
      <c r="N339" s="38"/>
      <c r="O339" s="38"/>
      <c r="P339" s="38"/>
      <c r="Q339" s="38" t="str">
        <f t="shared" si="7"/>
        <v/>
      </c>
      <c r="R339" s="39"/>
      <c r="S339" s="38" t="str">
        <f>IF(Topic_Catalogue[[#This Row],[Priority (High/Medium/Low)]]="High","Y","")</f>
        <v/>
      </c>
      <c r="T339" s="39"/>
    </row>
    <row r="340" spans="1:20" x14ac:dyDescent="0.25">
      <c r="A340" s="57">
        <v>332</v>
      </c>
      <c r="B340" s="58"/>
      <c r="C340" s="39"/>
      <c r="D340" s="39"/>
      <c r="E340" s="39"/>
      <c r="F340" s="39"/>
      <c r="G340" s="39"/>
      <c r="H340" s="39"/>
      <c r="I340" s="38"/>
      <c r="J340" s="39"/>
      <c r="K340" s="38"/>
      <c r="L340" s="38"/>
      <c r="M340" s="38"/>
      <c r="N340" s="38"/>
      <c r="O340" s="38"/>
      <c r="P340" s="38"/>
      <c r="Q340" s="38" t="str">
        <f t="shared" si="7"/>
        <v/>
      </c>
      <c r="R340" s="39"/>
      <c r="S340" s="38" t="str">
        <f>IF(Topic_Catalogue[[#This Row],[Priority (High/Medium/Low)]]="High","Y","")</f>
        <v/>
      </c>
      <c r="T340" s="39"/>
    </row>
    <row r="341" spans="1:20" x14ac:dyDescent="0.25">
      <c r="A341" s="57">
        <v>333</v>
      </c>
      <c r="B341" s="58"/>
      <c r="C341" s="39"/>
      <c r="D341" s="39"/>
      <c r="E341" s="39"/>
      <c r="F341" s="39"/>
      <c r="G341" s="39"/>
      <c r="H341" s="39"/>
      <c r="I341" s="38"/>
      <c r="J341" s="39"/>
      <c r="K341" s="38"/>
      <c r="L341" s="38"/>
      <c r="M341" s="38"/>
      <c r="N341" s="38"/>
      <c r="O341" s="38"/>
      <c r="P341" s="38"/>
      <c r="Q341" s="38" t="str">
        <f t="shared" si="7"/>
        <v/>
      </c>
      <c r="R341" s="39"/>
      <c r="S341" s="38" t="str">
        <f>IF(Topic_Catalogue[[#This Row],[Priority (High/Medium/Low)]]="High","Y","")</f>
        <v/>
      </c>
      <c r="T341" s="39"/>
    </row>
    <row r="342" spans="1:20" x14ac:dyDescent="0.25">
      <c r="A342" s="57">
        <v>334</v>
      </c>
      <c r="B342" s="58"/>
      <c r="C342" s="39"/>
      <c r="D342" s="39"/>
      <c r="E342" s="39"/>
      <c r="F342" s="39"/>
      <c r="G342" s="39"/>
      <c r="H342" s="39"/>
      <c r="I342" s="38"/>
      <c r="J342" s="39"/>
      <c r="K342" s="38"/>
      <c r="L342" s="38"/>
      <c r="M342" s="38"/>
      <c r="N342" s="38"/>
      <c r="O342" s="38"/>
      <c r="P342" s="38"/>
      <c r="Q342" s="38" t="str">
        <f t="shared" si="7"/>
        <v/>
      </c>
      <c r="R342" s="39"/>
      <c r="S342" s="38" t="str">
        <f>IF(Topic_Catalogue[[#This Row],[Priority (High/Medium/Low)]]="High","Y","")</f>
        <v/>
      </c>
      <c r="T342" s="39"/>
    </row>
    <row r="343" spans="1:20" x14ac:dyDescent="0.25">
      <c r="A343" s="57">
        <v>335</v>
      </c>
      <c r="B343" s="58"/>
      <c r="C343" s="39"/>
      <c r="D343" s="39"/>
      <c r="E343" s="39"/>
      <c r="F343" s="39"/>
      <c r="G343" s="39"/>
      <c r="H343" s="39"/>
      <c r="I343" s="38"/>
      <c r="J343" s="39"/>
      <c r="K343" s="38"/>
      <c r="L343" s="38"/>
      <c r="M343" s="38"/>
      <c r="N343" s="38"/>
      <c r="O343" s="38"/>
      <c r="P343" s="38"/>
      <c r="Q343" s="38" t="str">
        <f t="shared" si="7"/>
        <v/>
      </c>
      <c r="R343" s="39"/>
      <c r="S343" s="38" t="str">
        <f>IF(Topic_Catalogue[[#This Row],[Priority (High/Medium/Low)]]="High","Y","")</f>
        <v/>
      </c>
      <c r="T343" s="39"/>
    </row>
    <row r="344" spans="1:20" x14ac:dyDescent="0.25">
      <c r="A344" s="57">
        <v>336</v>
      </c>
      <c r="B344" s="58"/>
      <c r="C344" s="39"/>
      <c r="D344" s="39"/>
      <c r="E344" s="39"/>
      <c r="F344" s="39"/>
      <c r="G344" s="39"/>
      <c r="H344" s="39"/>
      <c r="I344" s="38"/>
      <c r="J344" s="39"/>
      <c r="K344" s="38"/>
      <c r="L344" s="38"/>
      <c r="M344" s="38"/>
      <c r="N344" s="38"/>
      <c r="O344" s="38"/>
      <c r="P344" s="38"/>
      <c r="Q344" s="38" t="str">
        <f t="shared" si="7"/>
        <v/>
      </c>
      <c r="R344" s="39"/>
      <c r="S344" s="38" t="str">
        <f>IF(Topic_Catalogue[[#This Row],[Priority (High/Medium/Low)]]="High","Y","")</f>
        <v/>
      </c>
      <c r="T344" s="39"/>
    </row>
    <row r="345" spans="1:20" x14ac:dyDescent="0.25">
      <c r="A345" s="57">
        <v>337</v>
      </c>
      <c r="B345" s="58"/>
      <c r="C345" s="39"/>
      <c r="D345" s="39"/>
      <c r="E345" s="39"/>
      <c r="F345" s="39"/>
      <c r="G345" s="39"/>
      <c r="H345" s="39"/>
      <c r="I345" s="38"/>
      <c r="J345" s="39"/>
      <c r="K345" s="38"/>
      <c r="L345" s="38"/>
      <c r="M345" s="38"/>
      <c r="N345" s="38"/>
      <c r="O345" s="38"/>
      <c r="P345" s="38"/>
      <c r="Q345" s="38" t="str">
        <f t="shared" si="7"/>
        <v/>
      </c>
      <c r="R345" s="39"/>
      <c r="S345" s="38" t="str">
        <f>IF(Topic_Catalogue[[#This Row],[Priority (High/Medium/Low)]]="High","Y","")</f>
        <v/>
      </c>
      <c r="T345" s="39"/>
    </row>
    <row r="346" spans="1:20" x14ac:dyDescent="0.25">
      <c r="A346" s="57">
        <v>338</v>
      </c>
      <c r="B346" s="58"/>
      <c r="C346" s="39"/>
      <c r="D346" s="39"/>
      <c r="E346" s="39"/>
      <c r="F346" s="39"/>
      <c r="G346" s="39"/>
      <c r="H346" s="39"/>
      <c r="I346" s="38"/>
      <c r="J346" s="39"/>
      <c r="K346" s="38"/>
      <c r="L346" s="38"/>
      <c r="M346" s="38"/>
      <c r="N346" s="38"/>
      <c r="O346" s="38"/>
      <c r="P346" s="38"/>
      <c r="Q346" s="38" t="str">
        <f t="shared" si="7"/>
        <v/>
      </c>
      <c r="R346" s="39"/>
      <c r="S346" s="38" t="str">
        <f>IF(Topic_Catalogue[[#This Row],[Priority (High/Medium/Low)]]="High","Y","")</f>
        <v/>
      </c>
      <c r="T346" s="39"/>
    </row>
    <row r="347" spans="1:20" x14ac:dyDescent="0.25">
      <c r="A347" s="57">
        <v>339</v>
      </c>
      <c r="B347" s="58"/>
      <c r="C347" s="39"/>
      <c r="D347" s="39"/>
      <c r="E347" s="39"/>
      <c r="F347" s="39"/>
      <c r="G347" s="39"/>
      <c r="H347" s="39"/>
      <c r="I347" s="38"/>
      <c r="J347" s="39"/>
      <c r="K347" s="38"/>
      <c r="L347" s="38"/>
      <c r="M347" s="38"/>
      <c r="N347" s="38"/>
      <c r="O347" s="38"/>
      <c r="P347" s="38"/>
      <c r="Q347" s="38" t="str">
        <f t="shared" si="7"/>
        <v/>
      </c>
      <c r="R347" s="39"/>
      <c r="S347" s="38" t="str">
        <f>IF(Topic_Catalogue[[#This Row],[Priority (High/Medium/Low)]]="High","Y","")</f>
        <v/>
      </c>
      <c r="T347" s="39"/>
    </row>
    <row r="348" spans="1:20" x14ac:dyDescent="0.25">
      <c r="A348" s="57">
        <v>340</v>
      </c>
      <c r="B348" s="58"/>
      <c r="C348" s="39"/>
      <c r="D348" s="39"/>
      <c r="E348" s="39"/>
      <c r="F348" s="39"/>
      <c r="G348" s="39"/>
      <c r="H348" s="39"/>
      <c r="I348" s="38"/>
      <c r="J348" s="39"/>
      <c r="K348" s="38"/>
      <c r="L348" s="38"/>
      <c r="M348" s="38"/>
      <c r="N348" s="38"/>
      <c r="O348" s="38"/>
      <c r="P348" s="38"/>
      <c r="Q348" s="38" t="str">
        <f t="shared" si="7"/>
        <v/>
      </c>
      <c r="R348" s="39"/>
      <c r="S348" s="38" t="str">
        <f>IF(Topic_Catalogue[[#This Row],[Priority (High/Medium/Low)]]="High","Y","")</f>
        <v/>
      </c>
      <c r="T348" s="39"/>
    </row>
    <row r="349" spans="1:20" x14ac:dyDescent="0.25">
      <c r="A349" s="57">
        <v>341</v>
      </c>
      <c r="B349" s="58"/>
      <c r="C349" s="39"/>
      <c r="D349" s="39"/>
      <c r="E349" s="39"/>
      <c r="F349" s="39"/>
      <c r="G349" s="39"/>
      <c r="H349" s="39"/>
      <c r="I349" s="38"/>
      <c r="J349" s="39"/>
      <c r="K349" s="38"/>
      <c r="L349" s="38"/>
      <c r="M349" s="38"/>
      <c r="N349" s="38"/>
      <c r="O349" s="38"/>
      <c r="P349" s="38"/>
      <c r="Q349" s="38" t="str">
        <f t="shared" si="7"/>
        <v/>
      </c>
      <c r="R349" s="39"/>
      <c r="S349" s="38" t="str">
        <f>IF(Topic_Catalogue[[#This Row],[Priority (High/Medium/Low)]]="High","Y","")</f>
        <v/>
      </c>
      <c r="T349" s="39"/>
    </row>
    <row r="350" spans="1:20" x14ac:dyDescent="0.25">
      <c r="A350" s="57">
        <v>342</v>
      </c>
      <c r="B350" s="58"/>
      <c r="C350" s="39"/>
      <c r="D350" s="39"/>
      <c r="E350" s="39"/>
      <c r="F350" s="39"/>
      <c r="G350" s="39"/>
      <c r="H350" s="39"/>
      <c r="I350" s="38"/>
      <c r="J350" s="39"/>
      <c r="K350" s="38"/>
      <c r="L350" s="38"/>
      <c r="M350" s="38"/>
      <c r="N350" s="38"/>
      <c r="O350" s="38"/>
      <c r="P350" s="38"/>
      <c r="Q350" s="38" t="str">
        <f t="shared" si="7"/>
        <v/>
      </c>
      <c r="R350" s="39"/>
      <c r="S350" s="38" t="str">
        <f>IF(Topic_Catalogue[[#This Row],[Priority (High/Medium/Low)]]="High","Y","")</f>
        <v/>
      </c>
      <c r="T350" s="39"/>
    </row>
    <row r="351" spans="1:20" x14ac:dyDescent="0.25">
      <c r="A351" s="57">
        <v>343</v>
      </c>
      <c r="B351" s="58"/>
      <c r="C351" s="39"/>
      <c r="D351" s="39"/>
      <c r="E351" s="39"/>
      <c r="F351" s="39"/>
      <c r="G351" s="39"/>
      <c r="H351" s="39"/>
      <c r="I351" s="38"/>
      <c r="J351" s="39"/>
      <c r="K351" s="38"/>
      <c r="L351" s="38"/>
      <c r="M351" s="38"/>
      <c r="N351" s="38"/>
      <c r="O351" s="38"/>
      <c r="P351" s="38"/>
      <c r="Q351" s="38" t="str">
        <f t="shared" si="7"/>
        <v/>
      </c>
      <c r="R351" s="39"/>
      <c r="S351" s="38" t="str">
        <f>IF(Topic_Catalogue[[#This Row],[Priority (High/Medium/Low)]]="High","Y","")</f>
        <v/>
      </c>
      <c r="T351" s="39"/>
    </row>
    <row r="352" spans="1:20" x14ac:dyDescent="0.25">
      <c r="A352" s="57">
        <v>344</v>
      </c>
      <c r="B352" s="58"/>
      <c r="C352" s="39"/>
      <c r="D352" s="39"/>
      <c r="E352" s="39"/>
      <c r="F352" s="39"/>
      <c r="G352" s="39"/>
      <c r="H352" s="39"/>
      <c r="I352" s="38"/>
      <c r="J352" s="39"/>
      <c r="K352" s="38"/>
      <c r="L352" s="38"/>
      <c r="M352" s="38"/>
      <c r="N352" s="38"/>
      <c r="O352" s="38"/>
      <c r="P352" s="38"/>
      <c r="Q352" s="38" t="str">
        <f t="shared" si="7"/>
        <v/>
      </c>
      <c r="R352" s="39"/>
      <c r="S352" s="38" t="str">
        <f>IF(Topic_Catalogue[[#This Row],[Priority (High/Medium/Low)]]="High","Y","")</f>
        <v/>
      </c>
      <c r="T352" s="39"/>
    </row>
    <row r="353" spans="1:20" x14ac:dyDescent="0.25">
      <c r="A353" s="57">
        <v>345</v>
      </c>
      <c r="B353" s="58"/>
      <c r="C353" s="39"/>
      <c r="D353" s="39"/>
      <c r="E353" s="39"/>
      <c r="F353" s="39"/>
      <c r="G353" s="39"/>
      <c r="H353" s="39"/>
      <c r="I353" s="38"/>
      <c r="J353" s="39"/>
      <c r="K353" s="38"/>
      <c r="L353" s="38"/>
      <c r="M353" s="38"/>
      <c r="N353" s="38"/>
      <c r="O353" s="38"/>
      <c r="P353" s="38"/>
      <c r="Q353" s="38" t="str">
        <f t="shared" si="7"/>
        <v/>
      </c>
      <c r="R353" s="39"/>
      <c r="S353" s="38" t="str">
        <f>IF(Topic_Catalogue[[#This Row],[Priority (High/Medium/Low)]]="High","Y","")</f>
        <v/>
      </c>
      <c r="T353" s="39"/>
    </row>
    <row r="354" spans="1:20" x14ac:dyDescent="0.25">
      <c r="A354" s="57">
        <v>346</v>
      </c>
      <c r="B354" s="58"/>
      <c r="C354" s="39"/>
      <c r="D354" s="39"/>
      <c r="E354" s="39"/>
      <c r="F354" s="39"/>
      <c r="G354" s="39"/>
      <c r="H354" s="39"/>
      <c r="I354" s="38"/>
      <c r="J354" s="39"/>
      <c r="K354" s="38"/>
      <c r="L354" s="38"/>
      <c r="M354" s="38"/>
      <c r="N354" s="38"/>
      <c r="O354" s="38"/>
      <c r="P354" s="38"/>
      <c r="Q354" s="38" t="str">
        <f t="shared" si="7"/>
        <v/>
      </c>
      <c r="R354" s="39"/>
      <c r="S354" s="38" t="str">
        <f>IF(Topic_Catalogue[[#This Row],[Priority (High/Medium/Low)]]="High","Y","")</f>
        <v/>
      </c>
      <c r="T354" s="39"/>
    </row>
    <row r="355" spans="1:20" x14ac:dyDescent="0.25">
      <c r="A355" s="57">
        <v>347</v>
      </c>
      <c r="B355" s="58"/>
      <c r="C355" s="39"/>
      <c r="D355" s="39"/>
      <c r="E355" s="39"/>
      <c r="F355" s="39"/>
      <c r="G355" s="39"/>
      <c r="H355" s="39"/>
      <c r="I355" s="38"/>
      <c r="J355" s="39"/>
      <c r="K355" s="38"/>
      <c r="L355" s="38"/>
      <c r="M355" s="38"/>
      <c r="N355" s="38"/>
      <c r="O355" s="38"/>
      <c r="P355" s="38"/>
      <c r="Q355" s="38" t="str">
        <f t="shared" si="7"/>
        <v/>
      </c>
      <c r="R355" s="39"/>
      <c r="S355" s="38" t="str">
        <f>IF(Topic_Catalogue[[#This Row],[Priority (High/Medium/Low)]]="High","Y","")</f>
        <v/>
      </c>
      <c r="T355" s="39"/>
    </row>
    <row r="356" spans="1:20" x14ac:dyDescent="0.25">
      <c r="A356" s="57">
        <v>348</v>
      </c>
      <c r="B356" s="58"/>
      <c r="C356" s="39"/>
      <c r="D356" s="39"/>
      <c r="E356" s="39"/>
      <c r="F356" s="39"/>
      <c r="G356" s="39"/>
      <c r="H356" s="39"/>
      <c r="I356" s="38"/>
      <c r="J356" s="39"/>
      <c r="K356" s="38"/>
      <c r="L356" s="38"/>
      <c r="M356" s="38"/>
      <c r="N356" s="38"/>
      <c r="O356" s="38"/>
      <c r="P356" s="38"/>
      <c r="Q356" s="38" t="str">
        <f t="shared" si="7"/>
        <v/>
      </c>
      <c r="R356" s="39"/>
      <c r="S356" s="38" t="str">
        <f>IF(Topic_Catalogue[[#This Row],[Priority (High/Medium/Low)]]="High","Y","")</f>
        <v/>
      </c>
      <c r="T356" s="39"/>
    </row>
    <row r="357" spans="1:20" x14ac:dyDescent="0.25">
      <c r="A357" s="57">
        <v>349</v>
      </c>
      <c r="B357" s="58"/>
      <c r="C357" s="39"/>
      <c r="D357" s="39"/>
      <c r="E357" s="39"/>
      <c r="F357" s="39"/>
      <c r="G357" s="39"/>
      <c r="H357" s="39"/>
      <c r="I357" s="38"/>
      <c r="J357" s="39"/>
      <c r="K357" s="38"/>
      <c r="L357" s="38"/>
      <c r="M357" s="38"/>
      <c r="N357" s="38"/>
      <c r="O357" s="38"/>
      <c r="P357" s="38"/>
      <c r="Q357" s="38" t="str">
        <f t="shared" si="7"/>
        <v/>
      </c>
      <c r="R357" s="39"/>
      <c r="S357" s="38" t="str">
        <f>IF(Topic_Catalogue[[#This Row],[Priority (High/Medium/Low)]]="High","Y","")</f>
        <v/>
      </c>
      <c r="T357" s="39"/>
    </row>
    <row r="358" spans="1:20" x14ac:dyDescent="0.25">
      <c r="A358" s="57">
        <v>350</v>
      </c>
      <c r="B358" s="58"/>
      <c r="C358" s="39"/>
      <c r="D358" s="39"/>
      <c r="E358" s="39"/>
      <c r="F358" s="39"/>
      <c r="G358" s="39"/>
      <c r="H358" s="39"/>
      <c r="I358" s="38"/>
      <c r="J358" s="39"/>
      <c r="K358" s="38"/>
      <c r="L358" s="38"/>
      <c r="M358" s="38"/>
      <c r="N358" s="38"/>
      <c r="O358" s="38"/>
      <c r="P358" s="38"/>
      <c r="Q358" s="38" t="str">
        <f t="shared" si="7"/>
        <v/>
      </c>
      <c r="R358" s="39"/>
      <c r="S358" s="38" t="str">
        <f>IF(Topic_Catalogue[[#This Row],[Priority (High/Medium/Low)]]="High","Y","")</f>
        <v/>
      </c>
      <c r="T358" s="39"/>
    </row>
    <row r="359" spans="1:20" x14ac:dyDescent="0.25">
      <c r="A359" s="57">
        <v>351</v>
      </c>
      <c r="B359" s="58"/>
      <c r="C359" s="39"/>
      <c r="D359" s="39"/>
      <c r="E359" s="39"/>
      <c r="F359" s="39"/>
      <c r="G359" s="39"/>
      <c r="H359" s="39"/>
      <c r="I359" s="38"/>
      <c r="J359" s="39"/>
      <c r="K359" s="38"/>
      <c r="L359" s="38"/>
      <c r="M359" s="38"/>
      <c r="N359" s="38"/>
      <c r="O359" s="38"/>
      <c r="P359" s="38"/>
      <c r="Q359" s="38" t="str">
        <f t="shared" si="7"/>
        <v/>
      </c>
      <c r="R359" s="39"/>
      <c r="S359" s="38" t="str">
        <f>IF(Topic_Catalogue[[#This Row],[Priority (High/Medium/Low)]]="High","Y","")</f>
        <v/>
      </c>
      <c r="T359" s="39"/>
    </row>
    <row r="360" spans="1:20" x14ac:dyDescent="0.25">
      <c r="A360" s="57">
        <v>352</v>
      </c>
      <c r="B360" s="58"/>
      <c r="C360" s="39"/>
      <c r="D360" s="39"/>
      <c r="E360" s="39"/>
      <c r="F360" s="39"/>
      <c r="G360" s="39"/>
      <c r="H360" s="39"/>
      <c r="I360" s="38"/>
      <c r="J360" s="39"/>
      <c r="K360" s="38"/>
      <c r="L360" s="38"/>
      <c r="M360" s="38"/>
      <c r="N360" s="38"/>
      <c r="O360" s="38"/>
      <c r="P360" s="38"/>
      <c r="Q360" s="38" t="str">
        <f t="shared" si="7"/>
        <v/>
      </c>
      <c r="R360" s="39"/>
      <c r="S360" s="38" t="str">
        <f>IF(Topic_Catalogue[[#This Row],[Priority (High/Medium/Low)]]="High","Y","")</f>
        <v/>
      </c>
      <c r="T360" s="39"/>
    </row>
    <row r="361" spans="1:20" x14ac:dyDescent="0.25">
      <c r="A361" s="57">
        <v>353</v>
      </c>
      <c r="B361" s="58"/>
      <c r="C361" s="39"/>
      <c r="D361" s="39"/>
      <c r="E361" s="39"/>
      <c r="F361" s="39"/>
      <c r="G361" s="39"/>
      <c r="H361" s="39"/>
      <c r="I361" s="38"/>
      <c r="J361" s="39"/>
      <c r="K361" s="38"/>
      <c r="L361" s="38"/>
      <c r="M361" s="38"/>
      <c r="N361" s="38"/>
      <c r="O361" s="38"/>
      <c r="P361" s="38"/>
      <c r="Q361" s="38" t="str">
        <f t="shared" si="7"/>
        <v/>
      </c>
      <c r="R361" s="39"/>
      <c r="S361" s="38" t="str">
        <f>IF(Topic_Catalogue[[#This Row],[Priority (High/Medium/Low)]]="High","Y","")</f>
        <v/>
      </c>
      <c r="T361" s="39"/>
    </row>
    <row r="362" spans="1:20" x14ac:dyDescent="0.25">
      <c r="A362" s="57">
        <v>354</v>
      </c>
      <c r="B362" s="58"/>
      <c r="C362" s="39"/>
      <c r="D362" s="39"/>
      <c r="E362" s="39"/>
      <c r="F362" s="39"/>
      <c r="G362" s="39"/>
      <c r="H362" s="39"/>
      <c r="I362" s="38"/>
      <c r="J362" s="39"/>
      <c r="K362" s="38"/>
      <c r="L362" s="38"/>
      <c r="M362" s="38"/>
      <c r="N362" s="38"/>
      <c r="O362" s="38"/>
      <c r="P362" s="38"/>
      <c r="Q362" s="38" t="str">
        <f t="shared" si="7"/>
        <v/>
      </c>
      <c r="R362" s="39"/>
      <c r="S362" s="38" t="str">
        <f>IF(Topic_Catalogue[[#This Row],[Priority (High/Medium/Low)]]="High","Y","")</f>
        <v/>
      </c>
      <c r="T362" s="39"/>
    </row>
    <row r="363" spans="1:20" x14ac:dyDescent="0.25">
      <c r="A363" s="57">
        <v>355</v>
      </c>
      <c r="B363" s="58"/>
      <c r="C363" s="39"/>
      <c r="D363" s="39"/>
      <c r="E363" s="39"/>
      <c r="F363" s="39"/>
      <c r="G363" s="39"/>
      <c r="H363" s="39"/>
      <c r="I363" s="38"/>
      <c r="J363" s="39"/>
      <c r="K363" s="38"/>
      <c r="L363" s="38"/>
      <c r="M363" s="38"/>
      <c r="N363" s="38"/>
      <c r="O363" s="38"/>
      <c r="P363" s="38"/>
      <c r="Q363" s="38" t="str">
        <f t="shared" si="7"/>
        <v/>
      </c>
      <c r="R363" s="39"/>
      <c r="S363" s="38" t="str">
        <f>IF(Topic_Catalogue[[#This Row],[Priority (High/Medium/Low)]]="High","Y","")</f>
        <v/>
      </c>
      <c r="T363" s="39"/>
    </row>
    <row r="364" spans="1:20" x14ac:dyDescent="0.25">
      <c r="A364" s="57">
        <v>356</v>
      </c>
      <c r="B364" s="58"/>
      <c r="C364" s="39"/>
      <c r="D364" s="39"/>
      <c r="E364" s="39"/>
      <c r="F364" s="39"/>
      <c r="G364" s="39"/>
      <c r="H364" s="39"/>
      <c r="I364" s="38"/>
      <c r="J364" s="39"/>
      <c r="K364" s="38"/>
      <c r="L364" s="38"/>
      <c r="M364" s="38"/>
      <c r="N364" s="38"/>
      <c r="O364" s="38"/>
      <c r="P364" s="38"/>
      <c r="Q364" s="38" t="str">
        <f t="shared" si="7"/>
        <v/>
      </c>
      <c r="R364" s="39"/>
      <c r="S364" s="38" t="str">
        <f>IF(Topic_Catalogue[[#This Row],[Priority (High/Medium/Low)]]="High","Y","")</f>
        <v/>
      </c>
      <c r="T364" s="39"/>
    </row>
    <row r="365" spans="1:20" x14ac:dyDescent="0.25">
      <c r="A365" s="57">
        <v>357</v>
      </c>
      <c r="B365" s="58"/>
      <c r="C365" s="39"/>
      <c r="D365" s="39"/>
      <c r="E365" s="39"/>
      <c r="F365" s="39"/>
      <c r="G365" s="39"/>
      <c r="H365" s="39"/>
      <c r="I365" s="38"/>
      <c r="J365" s="39"/>
      <c r="K365" s="38"/>
      <c r="L365" s="38"/>
      <c r="M365" s="38"/>
      <c r="N365" s="38"/>
      <c r="O365" s="38"/>
      <c r="P365" s="38"/>
      <c r="Q365" s="38" t="str">
        <f t="shared" si="7"/>
        <v/>
      </c>
      <c r="R365" s="39"/>
      <c r="S365" s="38" t="str">
        <f>IF(Topic_Catalogue[[#This Row],[Priority (High/Medium/Low)]]="High","Y","")</f>
        <v/>
      </c>
      <c r="T365" s="39"/>
    </row>
    <row r="366" spans="1:20" x14ac:dyDescent="0.25">
      <c r="A366" s="57">
        <v>358</v>
      </c>
      <c r="B366" s="58"/>
      <c r="C366" s="39"/>
      <c r="D366" s="39"/>
      <c r="E366" s="39"/>
      <c r="F366" s="39"/>
      <c r="G366" s="39"/>
      <c r="H366" s="39"/>
      <c r="I366" s="38"/>
      <c r="J366" s="39"/>
      <c r="K366" s="38"/>
      <c r="L366" s="38"/>
      <c r="M366" s="38"/>
      <c r="N366" s="38"/>
      <c r="O366" s="38"/>
      <c r="P366" s="38"/>
      <c r="Q366" s="38" t="str">
        <f t="shared" si="7"/>
        <v/>
      </c>
      <c r="R366" s="39"/>
      <c r="S366" s="38" t="str">
        <f>IF(Topic_Catalogue[[#This Row],[Priority (High/Medium/Low)]]="High","Y","")</f>
        <v/>
      </c>
      <c r="T366" s="39"/>
    </row>
    <row r="367" spans="1:20" x14ac:dyDescent="0.25">
      <c r="A367" s="57">
        <v>359</v>
      </c>
      <c r="B367" s="58"/>
      <c r="C367" s="39"/>
      <c r="D367" s="39"/>
      <c r="E367" s="39"/>
      <c r="F367" s="39"/>
      <c r="G367" s="39"/>
      <c r="H367" s="39"/>
      <c r="I367" s="38"/>
      <c r="J367" s="39"/>
      <c r="K367" s="38"/>
      <c r="L367" s="38"/>
      <c r="M367" s="38"/>
      <c r="N367" s="38"/>
      <c r="O367" s="38"/>
      <c r="P367" s="38"/>
      <c r="Q367" s="38" t="str">
        <f t="shared" si="7"/>
        <v/>
      </c>
      <c r="R367" s="39"/>
      <c r="S367" s="38" t="str">
        <f>IF(Topic_Catalogue[[#This Row],[Priority (High/Medium/Low)]]="High","Y","")</f>
        <v/>
      </c>
      <c r="T367" s="39"/>
    </row>
    <row r="368" spans="1:20" x14ac:dyDescent="0.25">
      <c r="A368" s="57">
        <v>360</v>
      </c>
      <c r="B368" s="58"/>
      <c r="C368" s="39"/>
      <c r="D368" s="39"/>
      <c r="E368" s="39"/>
      <c r="F368" s="39"/>
      <c r="G368" s="39"/>
      <c r="H368" s="39"/>
      <c r="I368" s="38"/>
      <c r="J368" s="39"/>
      <c r="K368" s="38"/>
      <c r="L368" s="38"/>
      <c r="M368" s="38"/>
      <c r="N368" s="38"/>
      <c r="O368" s="38"/>
      <c r="P368" s="38"/>
      <c r="Q368" s="38" t="str">
        <f t="shared" si="7"/>
        <v/>
      </c>
      <c r="R368" s="39"/>
      <c r="S368" s="38" t="str">
        <f>IF(Topic_Catalogue[[#This Row],[Priority (High/Medium/Low)]]="High","Y","")</f>
        <v/>
      </c>
      <c r="T368" s="39"/>
    </row>
    <row r="369" spans="1:20" x14ac:dyDescent="0.25">
      <c r="A369" s="57">
        <v>361</v>
      </c>
      <c r="B369" s="58"/>
      <c r="C369" s="39"/>
      <c r="D369" s="39"/>
      <c r="E369" s="39"/>
      <c r="F369" s="39"/>
      <c r="G369" s="39"/>
      <c r="H369" s="39"/>
      <c r="I369" s="38"/>
      <c r="J369" s="39"/>
      <c r="K369" s="38"/>
      <c r="L369" s="38"/>
      <c r="M369" s="38"/>
      <c r="N369" s="38"/>
      <c r="O369" s="38"/>
      <c r="P369" s="38"/>
      <c r="Q369" s="38" t="str">
        <f t="shared" si="7"/>
        <v/>
      </c>
      <c r="R369" s="39"/>
      <c r="S369" s="38" t="str">
        <f>IF(Topic_Catalogue[[#This Row],[Priority (High/Medium/Low)]]="High","Y","")</f>
        <v/>
      </c>
      <c r="T369" s="39"/>
    </row>
    <row r="370" spans="1:20" x14ac:dyDescent="0.25">
      <c r="A370" s="57">
        <v>362</v>
      </c>
      <c r="B370" s="58"/>
      <c r="C370" s="39"/>
      <c r="D370" s="39"/>
      <c r="E370" s="39"/>
      <c r="F370" s="39"/>
      <c r="G370" s="39"/>
      <c r="H370" s="39"/>
      <c r="I370" s="38"/>
      <c r="J370" s="39"/>
      <c r="K370" s="38"/>
      <c r="L370" s="38"/>
      <c r="M370" s="38"/>
      <c r="N370" s="38"/>
      <c r="O370" s="38"/>
      <c r="P370" s="38"/>
      <c r="Q370" s="38" t="str">
        <f t="shared" si="7"/>
        <v/>
      </c>
      <c r="R370" s="39"/>
      <c r="S370" s="38" t="str">
        <f>IF(Topic_Catalogue[[#This Row],[Priority (High/Medium/Low)]]="High","Y","")</f>
        <v/>
      </c>
      <c r="T370" s="39"/>
    </row>
    <row r="371" spans="1:20" x14ac:dyDescent="0.25">
      <c r="A371" s="57">
        <v>363</v>
      </c>
      <c r="B371" s="58"/>
      <c r="C371" s="39"/>
      <c r="D371" s="39"/>
      <c r="E371" s="39"/>
      <c r="F371" s="39"/>
      <c r="G371" s="39"/>
      <c r="H371" s="39"/>
      <c r="I371" s="38"/>
      <c r="J371" s="39"/>
      <c r="K371" s="38"/>
      <c r="L371" s="38"/>
      <c r="M371" s="38"/>
      <c r="N371" s="38"/>
      <c r="O371" s="38"/>
      <c r="P371" s="38"/>
      <c r="Q371" s="38" t="str">
        <f t="shared" si="7"/>
        <v/>
      </c>
      <c r="R371" s="39"/>
      <c r="S371" s="38" t="str">
        <f>IF(Topic_Catalogue[[#This Row],[Priority (High/Medium/Low)]]="High","Y","")</f>
        <v/>
      </c>
      <c r="T371" s="39"/>
    </row>
    <row r="372" spans="1:20" x14ac:dyDescent="0.25">
      <c r="A372" s="57">
        <v>364</v>
      </c>
      <c r="B372" s="58"/>
      <c r="C372" s="39"/>
      <c r="D372" s="39"/>
      <c r="E372" s="39"/>
      <c r="F372" s="39"/>
      <c r="G372" s="39"/>
      <c r="H372" s="39"/>
      <c r="I372" s="38"/>
      <c r="J372" s="39"/>
      <c r="K372" s="38"/>
      <c r="L372" s="38"/>
      <c r="M372" s="38"/>
      <c r="N372" s="38"/>
      <c r="O372" s="38"/>
      <c r="P372" s="38"/>
      <c r="Q372" s="38" t="str">
        <f t="shared" si="7"/>
        <v/>
      </c>
      <c r="R372" s="39"/>
      <c r="S372" s="38" t="str">
        <f>IF(Topic_Catalogue[[#This Row],[Priority (High/Medium/Low)]]="High","Y","")</f>
        <v/>
      </c>
      <c r="T372" s="39"/>
    </row>
    <row r="373" spans="1:20" x14ac:dyDescent="0.25">
      <c r="A373" s="57">
        <v>365</v>
      </c>
      <c r="B373" s="58"/>
      <c r="C373" s="39"/>
      <c r="D373" s="39"/>
      <c r="E373" s="39"/>
      <c r="F373" s="39"/>
      <c r="G373" s="39"/>
      <c r="H373" s="39"/>
      <c r="I373" s="38"/>
      <c r="J373" s="39"/>
      <c r="K373" s="38"/>
      <c r="L373" s="38"/>
      <c r="M373" s="38"/>
      <c r="N373" s="38"/>
      <c r="O373" s="38"/>
      <c r="P373" s="38"/>
      <c r="Q373" s="38" t="str">
        <f t="shared" si="7"/>
        <v/>
      </c>
      <c r="R373" s="39"/>
      <c r="S373" s="38" t="str">
        <f>IF(Topic_Catalogue[[#This Row],[Priority (High/Medium/Low)]]="High","Y","")</f>
        <v/>
      </c>
      <c r="T373" s="39"/>
    </row>
    <row r="374" spans="1:20" x14ac:dyDescent="0.25">
      <c r="A374" s="57">
        <v>366</v>
      </c>
      <c r="B374" s="58"/>
      <c r="C374" s="39"/>
      <c r="D374" s="39"/>
      <c r="E374" s="39"/>
      <c r="F374" s="39"/>
      <c r="G374" s="39"/>
      <c r="H374" s="39"/>
      <c r="I374" s="38"/>
      <c r="J374" s="39"/>
      <c r="K374" s="38"/>
      <c r="L374" s="38"/>
      <c r="M374" s="38"/>
      <c r="N374" s="38"/>
      <c r="O374" s="38"/>
      <c r="P374" s="38"/>
      <c r="Q374" s="38" t="str">
        <f t="shared" si="7"/>
        <v/>
      </c>
      <c r="R374" s="39"/>
      <c r="S374" s="38" t="str">
        <f>IF(Topic_Catalogue[[#This Row],[Priority (High/Medium/Low)]]="High","Y","")</f>
        <v/>
      </c>
      <c r="T374" s="39"/>
    </row>
    <row r="375" spans="1:20" x14ac:dyDescent="0.25">
      <c r="A375" s="57">
        <v>367</v>
      </c>
      <c r="B375" s="58"/>
      <c r="C375" s="39"/>
      <c r="D375" s="39"/>
      <c r="E375" s="39"/>
      <c r="F375" s="39"/>
      <c r="G375" s="39"/>
      <c r="H375" s="39"/>
      <c r="I375" s="38"/>
      <c r="J375" s="39"/>
      <c r="K375" s="38"/>
      <c r="L375" s="38"/>
      <c r="M375" s="38"/>
      <c r="N375" s="38"/>
      <c r="O375" s="38"/>
      <c r="P375" s="38"/>
      <c r="Q375" s="38" t="str">
        <f t="shared" si="7"/>
        <v/>
      </c>
      <c r="R375" s="39"/>
      <c r="S375" s="38" t="str">
        <f>IF(Topic_Catalogue[[#This Row],[Priority (High/Medium/Low)]]="High","Y","")</f>
        <v/>
      </c>
      <c r="T375" s="39"/>
    </row>
    <row r="376" spans="1:20" x14ac:dyDescent="0.25">
      <c r="A376" s="57">
        <v>368</v>
      </c>
      <c r="B376" s="58"/>
      <c r="C376" s="39"/>
      <c r="D376" s="39"/>
      <c r="E376" s="39"/>
      <c r="F376" s="39"/>
      <c r="G376" s="39"/>
      <c r="H376" s="39"/>
      <c r="I376" s="38"/>
      <c r="J376" s="39"/>
      <c r="K376" s="38"/>
      <c r="L376" s="38"/>
      <c r="M376" s="38"/>
      <c r="N376" s="38"/>
      <c r="O376" s="38"/>
      <c r="P376" s="38"/>
      <c r="Q376" s="38" t="str">
        <f t="shared" si="7"/>
        <v/>
      </c>
      <c r="R376" s="39"/>
      <c r="S376" s="38" t="str">
        <f>IF(Topic_Catalogue[[#This Row],[Priority (High/Medium/Low)]]="High","Y","")</f>
        <v/>
      </c>
      <c r="T376" s="39"/>
    </row>
    <row r="377" spans="1:20" x14ac:dyDescent="0.25">
      <c r="A377" s="57">
        <v>369</v>
      </c>
      <c r="B377" s="58"/>
      <c r="C377" s="39"/>
      <c r="D377" s="39"/>
      <c r="E377" s="39"/>
      <c r="F377" s="39"/>
      <c r="G377" s="39"/>
      <c r="H377" s="39"/>
      <c r="I377" s="38"/>
      <c r="J377" s="39"/>
      <c r="K377" s="38"/>
      <c r="L377" s="38"/>
      <c r="M377" s="38"/>
      <c r="N377" s="38"/>
      <c r="O377" s="38"/>
      <c r="P377" s="38"/>
      <c r="Q377" s="38" t="str">
        <f t="shared" si="7"/>
        <v/>
      </c>
      <c r="R377" s="39"/>
      <c r="S377" s="38" t="str">
        <f>IF(Topic_Catalogue[[#This Row],[Priority (High/Medium/Low)]]="High","Y","")</f>
        <v/>
      </c>
      <c r="T377" s="39"/>
    </row>
    <row r="378" spans="1:20" x14ac:dyDescent="0.25">
      <c r="A378" s="57">
        <v>370</v>
      </c>
      <c r="B378" s="58"/>
      <c r="C378" s="39"/>
      <c r="D378" s="39"/>
      <c r="E378" s="39"/>
      <c r="F378" s="39"/>
      <c r="G378" s="39"/>
      <c r="H378" s="39"/>
      <c r="I378" s="38"/>
      <c r="J378" s="39"/>
      <c r="K378" s="38"/>
      <c r="L378" s="38"/>
      <c r="M378" s="38"/>
      <c r="N378" s="38"/>
      <c r="O378" s="38"/>
      <c r="P378" s="38"/>
      <c r="Q378" s="38" t="str">
        <f t="shared" si="7"/>
        <v/>
      </c>
      <c r="R378" s="39"/>
      <c r="S378" s="38" t="str">
        <f>IF(Topic_Catalogue[[#This Row],[Priority (High/Medium/Low)]]="High","Y","")</f>
        <v/>
      </c>
      <c r="T378" s="39"/>
    </row>
    <row r="379" spans="1:20" x14ac:dyDescent="0.25">
      <c r="A379" s="57">
        <v>371</v>
      </c>
      <c r="B379" s="58"/>
      <c r="C379" s="39"/>
      <c r="D379" s="39"/>
      <c r="E379" s="39"/>
      <c r="F379" s="39"/>
      <c r="G379" s="39"/>
      <c r="H379" s="39"/>
      <c r="I379" s="38"/>
      <c r="J379" s="39"/>
      <c r="K379" s="38"/>
      <c r="L379" s="38"/>
      <c r="M379" s="38"/>
      <c r="N379" s="38"/>
      <c r="O379" s="38"/>
      <c r="P379" s="38"/>
      <c r="Q379" s="38" t="str">
        <f t="shared" si="7"/>
        <v/>
      </c>
      <c r="R379" s="39"/>
      <c r="S379" s="38" t="str">
        <f>IF(Topic_Catalogue[[#This Row],[Priority (High/Medium/Low)]]="High","Y","")</f>
        <v/>
      </c>
      <c r="T379" s="39"/>
    </row>
    <row r="380" spans="1:20" x14ac:dyDescent="0.25">
      <c r="A380" s="57">
        <v>372</v>
      </c>
      <c r="B380" s="58"/>
      <c r="C380" s="39"/>
      <c r="D380" s="39"/>
      <c r="E380" s="39"/>
      <c r="F380" s="39"/>
      <c r="G380" s="39"/>
      <c r="H380" s="39"/>
      <c r="I380" s="38"/>
      <c r="J380" s="39"/>
      <c r="K380" s="38"/>
      <c r="L380" s="38"/>
      <c r="M380" s="38"/>
      <c r="N380" s="38"/>
      <c r="O380" s="38"/>
      <c r="P380" s="38"/>
      <c r="Q380" s="38" t="str">
        <f t="shared" si="7"/>
        <v/>
      </c>
      <c r="R380" s="39"/>
      <c r="S380" s="38" t="str">
        <f>IF(Topic_Catalogue[[#This Row],[Priority (High/Medium/Low)]]="High","Y","")</f>
        <v/>
      </c>
      <c r="T380" s="39"/>
    </row>
    <row r="381" spans="1:20" x14ac:dyDescent="0.25">
      <c r="A381" s="57">
        <v>373</v>
      </c>
      <c r="B381" s="58"/>
      <c r="C381" s="39"/>
      <c r="D381" s="39"/>
      <c r="E381" s="39"/>
      <c r="F381" s="39"/>
      <c r="G381" s="39"/>
      <c r="H381" s="39"/>
      <c r="I381" s="38"/>
      <c r="J381" s="39"/>
      <c r="K381" s="38"/>
      <c r="L381" s="38"/>
      <c r="M381" s="38"/>
      <c r="N381" s="38"/>
      <c r="O381" s="38"/>
      <c r="P381" s="38"/>
      <c r="Q381" s="38" t="str">
        <f t="shared" si="7"/>
        <v/>
      </c>
      <c r="R381" s="39"/>
      <c r="S381" s="38" t="str">
        <f>IF(Topic_Catalogue[[#This Row],[Priority (High/Medium/Low)]]="High","Y","")</f>
        <v/>
      </c>
      <c r="T381" s="39"/>
    </row>
    <row r="382" spans="1:20" x14ac:dyDescent="0.25">
      <c r="A382" s="57">
        <v>374</v>
      </c>
      <c r="B382" s="58"/>
      <c r="C382" s="39"/>
      <c r="D382" s="39"/>
      <c r="E382" s="39"/>
      <c r="F382" s="39"/>
      <c r="G382" s="39"/>
      <c r="H382" s="39"/>
      <c r="I382" s="38"/>
      <c r="J382" s="39"/>
      <c r="K382" s="38"/>
      <c r="L382" s="38"/>
      <c r="M382" s="38"/>
      <c r="N382" s="38"/>
      <c r="O382" s="38"/>
      <c r="P382" s="38"/>
      <c r="Q382" s="38" t="str">
        <f t="shared" si="7"/>
        <v/>
      </c>
      <c r="R382" s="39"/>
      <c r="S382" s="38" t="str">
        <f>IF(Topic_Catalogue[[#This Row],[Priority (High/Medium/Low)]]="High","Y","")</f>
        <v/>
      </c>
      <c r="T382" s="39"/>
    </row>
    <row r="383" spans="1:20" x14ac:dyDescent="0.25">
      <c r="A383" s="57">
        <v>375</v>
      </c>
      <c r="B383" s="58"/>
      <c r="C383" s="39"/>
      <c r="D383" s="39"/>
      <c r="E383" s="39"/>
      <c r="F383" s="39"/>
      <c r="G383" s="39"/>
      <c r="H383" s="39"/>
      <c r="I383" s="38"/>
      <c r="J383" s="39"/>
      <c r="K383" s="38"/>
      <c r="L383" s="38"/>
      <c r="M383" s="38"/>
      <c r="N383" s="38"/>
      <c r="O383" s="38"/>
      <c r="P383" s="38"/>
      <c r="Q383" s="38" t="str">
        <f t="shared" si="7"/>
        <v/>
      </c>
      <c r="R383" s="39"/>
      <c r="S383" s="38" t="str">
        <f>IF(Topic_Catalogue[[#This Row],[Priority (High/Medium/Low)]]="High","Y","")</f>
        <v/>
      </c>
      <c r="T383" s="39"/>
    </row>
    <row r="384" spans="1:20" x14ac:dyDescent="0.25">
      <c r="A384" s="57">
        <v>376</v>
      </c>
      <c r="B384" s="58"/>
      <c r="C384" s="39"/>
      <c r="D384" s="39"/>
      <c r="E384" s="39"/>
      <c r="F384" s="39"/>
      <c r="G384" s="39"/>
      <c r="H384" s="39"/>
      <c r="I384" s="38"/>
      <c r="J384" s="39"/>
      <c r="K384" s="38"/>
      <c r="L384" s="38"/>
      <c r="M384" s="38"/>
      <c r="N384" s="38"/>
      <c r="O384" s="38"/>
      <c r="P384" s="38"/>
      <c r="Q384" s="38" t="str">
        <f t="shared" si="7"/>
        <v/>
      </c>
      <c r="R384" s="39"/>
      <c r="S384" s="38" t="str">
        <f>IF(Topic_Catalogue[[#This Row],[Priority (High/Medium/Low)]]="High","Y","")</f>
        <v/>
      </c>
      <c r="T384" s="39"/>
    </row>
    <row r="385" spans="1:20" x14ac:dyDescent="0.25">
      <c r="A385" s="57">
        <v>377</v>
      </c>
      <c r="B385" s="58"/>
      <c r="C385" s="39"/>
      <c r="D385" s="39"/>
      <c r="E385" s="39"/>
      <c r="F385" s="39"/>
      <c r="G385" s="39"/>
      <c r="H385" s="39"/>
      <c r="I385" s="38"/>
      <c r="J385" s="39"/>
      <c r="K385" s="38"/>
      <c r="L385" s="38"/>
      <c r="M385" s="38"/>
      <c r="N385" s="38"/>
      <c r="O385" s="38"/>
      <c r="P385" s="38"/>
      <c r="Q385" s="38" t="str">
        <f t="shared" si="7"/>
        <v/>
      </c>
      <c r="R385" s="39"/>
      <c r="S385" s="38" t="str">
        <f>IF(Topic_Catalogue[[#This Row],[Priority (High/Medium/Low)]]="High","Y","")</f>
        <v/>
      </c>
      <c r="T385" s="39"/>
    </row>
    <row r="386" spans="1:20" x14ac:dyDescent="0.25">
      <c r="A386" s="57">
        <v>378</v>
      </c>
      <c r="B386" s="58"/>
      <c r="C386" s="39"/>
      <c r="D386" s="39"/>
      <c r="E386" s="39"/>
      <c r="F386" s="39"/>
      <c r="G386" s="39"/>
      <c r="H386" s="39"/>
      <c r="I386" s="38"/>
      <c r="J386" s="39"/>
      <c r="K386" s="38"/>
      <c r="L386" s="38"/>
      <c r="M386" s="38"/>
      <c r="N386" s="38"/>
      <c r="O386" s="38"/>
      <c r="P386" s="38"/>
      <c r="Q386" s="38" t="str">
        <f t="shared" si="7"/>
        <v/>
      </c>
      <c r="R386" s="39"/>
      <c r="S386" s="38" t="str">
        <f>IF(Topic_Catalogue[[#This Row],[Priority (High/Medium/Low)]]="High","Y","")</f>
        <v/>
      </c>
      <c r="T386" s="39"/>
    </row>
    <row r="387" spans="1:20" x14ac:dyDescent="0.25">
      <c r="A387" s="57">
        <v>379</v>
      </c>
      <c r="B387" s="58"/>
      <c r="C387" s="39"/>
      <c r="D387" s="39"/>
      <c r="E387" s="39"/>
      <c r="F387" s="39"/>
      <c r="G387" s="39"/>
      <c r="H387" s="39"/>
      <c r="I387" s="38"/>
      <c r="J387" s="39"/>
      <c r="K387" s="38"/>
      <c r="L387" s="38"/>
      <c r="M387" s="38"/>
      <c r="N387" s="38"/>
      <c r="O387" s="38"/>
      <c r="P387" s="38"/>
      <c r="Q387" s="38" t="str">
        <f t="shared" si="7"/>
        <v/>
      </c>
      <c r="R387" s="39"/>
      <c r="S387" s="38" t="str">
        <f>IF(Topic_Catalogue[[#This Row],[Priority (High/Medium/Low)]]="High","Y","")</f>
        <v/>
      </c>
      <c r="T387" s="39"/>
    </row>
    <row r="388" spans="1:20" x14ac:dyDescent="0.25">
      <c r="A388" s="57">
        <v>380</v>
      </c>
      <c r="B388" s="58"/>
      <c r="C388" s="39"/>
      <c r="D388" s="39"/>
      <c r="E388" s="39"/>
      <c r="F388" s="39"/>
      <c r="G388" s="39"/>
      <c r="H388" s="39"/>
      <c r="I388" s="38"/>
      <c r="J388" s="39"/>
      <c r="K388" s="38"/>
      <c r="L388" s="38"/>
      <c r="M388" s="38"/>
      <c r="N388" s="38"/>
      <c r="O388" s="38"/>
      <c r="P388" s="38"/>
      <c r="Q388" s="38" t="str">
        <f t="shared" si="7"/>
        <v/>
      </c>
      <c r="R388" s="39"/>
      <c r="S388" s="38" t="str">
        <f>IF(Topic_Catalogue[[#This Row],[Priority (High/Medium/Low)]]="High","Y","")</f>
        <v/>
      </c>
      <c r="T388" s="39"/>
    </row>
    <row r="389" spans="1:20" x14ac:dyDescent="0.25">
      <c r="A389" s="57">
        <v>381</v>
      </c>
      <c r="B389" s="58"/>
      <c r="C389" s="39"/>
      <c r="D389" s="39"/>
      <c r="E389" s="39"/>
      <c r="F389" s="39"/>
      <c r="G389" s="39"/>
      <c r="H389" s="39"/>
      <c r="I389" s="38"/>
      <c r="J389" s="39"/>
      <c r="K389" s="38"/>
      <c r="L389" s="38"/>
      <c r="M389" s="38"/>
      <c r="N389" s="38"/>
      <c r="O389" s="38"/>
      <c r="P389" s="38"/>
      <c r="Q389" s="38" t="str">
        <f t="shared" si="7"/>
        <v/>
      </c>
      <c r="R389" s="39"/>
      <c r="S389" s="38" t="str">
        <f>IF(Topic_Catalogue[[#This Row],[Priority (High/Medium/Low)]]="High","Y","")</f>
        <v/>
      </c>
      <c r="T389" s="39"/>
    </row>
    <row r="390" spans="1:20" x14ac:dyDescent="0.25">
      <c r="A390" s="57">
        <v>382</v>
      </c>
      <c r="B390" s="58"/>
      <c r="C390" s="39"/>
      <c r="D390" s="39"/>
      <c r="E390" s="39"/>
      <c r="F390" s="39"/>
      <c r="G390" s="39"/>
      <c r="H390" s="39"/>
      <c r="I390" s="38"/>
      <c r="J390" s="39"/>
      <c r="K390" s="38"/>
      <c r="L390" s="38"/>
      <c r="M390" s="38"/>
      <c r="N390" s="38"/>
      <c r="O390" s="38"/>
      <c r="P390" s="38"/>
      <c r="Q390" s="38" t="str">
        <f t="shared" si="7"/>
        <v/>
      </c>
      <c r="R390" s="39"/>
      <c r="S390" s="38" t="str">
        <f>IF(Topic_Catalogue[[#This Row],[Priority (High/Medium/Low)]]="High","Y","")</f>
        <v/>
      </c>
      <c r="T390" s="39"/>
    </row>
    <row r="391" spans="1:20" x14ac:dyDescent="0.25">
      <c r="A391" s="57">
        <v>383</v>
      </c>
      <c r="B391" s="58"/>
      <c r="C391" s="39"/>
      <c r="D391" s="39"/>
      <c r="E391" s="39"/>
      <c r="F391" s="39"/>
      <c r="G391" s="39"/>
      <c r="H391" s="39"/>
      <c r="I391" s="38"/>
      <c r="J391" s="39"/>
      <c r="K391" s="38"/>
      <c r="L391" s="38"/>
      <c r="M391" s="38"/>
      <c r="N391" s="38"/>
      <c r="O391" s="38"/>
      <c r="P391" s="38"/>
      <c r="Q391" s="38" t="str">
        <f t="shared" si="7"/>
        <v/>
      </c>
      <c r="R391" s="39"/>
      <c r="S391" s="38" t="str">
        <f>IF(Topic_Catalogue[[#This Row],[Priority (High/Medium/Low)]]="High","Y","")</f>
        <v/>
      </c>
      <c r="T391" s="39"/>
    </row>
    <row r="392" spans="1:20" x14ac:dyDescent="0.25">
      <c r="A392" s="57">
        <v>384</v>
      </c>
      <c r="B392" s="58"/>
      <c r="C392" s="39"/>
      <c r="D392" s="39"/>
      <c r="E392" s="39"/>
      <c r="F392" s="39"/>
      <c r="G392" s="39"/>
      <c r="H392" s="39"/>
      <c r="I392" s="38"/>
      <c r="J392" s="39"/>
      <c r="K392" s="38"/>
      <c r="L392" s="38"/>
      <c r="M392" s="38"/>
      <c r="N392" s="38"/>
      <c r="O392" s="38"/>
      <c r="P392" s="38"/>
      <c r="Q392" s="38" t="str">
        <f t="shared" si="7"/>
        <v/>
      </c>
      <c r="R392" s="39"/>
      <c r="S392" s="38" t="str">
        <f>IF(Topic_Catalogue[[#This Row],[Priority (High/Medium/Low)]]="High","Y","")</f>
        <v/>
      </c>
      <c r="T392" s="39"/>
    </row>
    <row r="393" spans="1:20" x14ac:dyDescent="0.25">
      <c r="A393" s="57">
        <v>385</v>
      </c>
      <c r="B393" s="58"/>
      <c r="C393" s="39"/>
      <c r="D393" s="39"/>
      <c r="E393" s="39"/>
      <c r="F393" s="39"/>
      <c r="G393" s="39"/>
      <c r="H393" s="39"/>
      <c r="I393" s="38"/>
      <c r="J393" s="39"/>
      <c r="K393" s="38"/>
      <c r="L393" s="38"/>
      <c r="M393" s="38"/>
      <c r="N393" s="38"/>
      <c r="O393" s="38"/>
      <c r="P393" s="38"/>
      <c r="Q393" s="38" t="str">
        <f t="shared" ref="Q393:Q456" si="8">IF(COUNT($O393:$P393)&lt;$W$6,"",IF(MIN($O393,$P393)&gt;=$W$5,"High",IF(MIN($O393,$P393)&gt;=$W$6,"Medium","Low")))</f>
        <v/>
      </c>
      <c r="R393" s="39"/>
      <c r="S393" s="38" t="str">
        <f>IF(Topic_Catalogue[[#This Row],[Priority (High/Medium/Low)]]="High","Y","")</f>
        <v/>
      </c>
      <c r="T393" s="39"/>
    </row>
    <row r="394" spans="1:20" x14ac:dyDescent="0.25">
      <c r="A394" s="57">
        <v>386</v>
      </c>
      <c r="B394" s="58"/>
      <c r="C394" s="39"/>
      <c r="D394" s="39"/>
      <c r="E394" s="39"/>
      <c r="F394" s="39"/>
      <c r="G394" s="39"/>
      <c r="H394" s="39"/>
      <c r="I394" s="38"/>
      <c r="J394" s="39"/>
      <c r="K394" s="38"/>
      <c r="L394" s="38"/>
      <c r="M394" s="38"/>
      <c r="N394" s="38"/>
      <c r="O394" s="38"/>
      <c r="P394" s="38"/>
      <c r="Q394" s="38" t="str">
        <f t="shared" si="8"/>
        <v/>
      </c>
      <c r="R394" s="39"/>
      <c r="S394" s="38" t="str">
        <f>IF(Topic_Catalogue[[#This Row],[Priority (High/Medium/Low)]]="High","Y","")</f>
        <v/>
      </c>
      <c r="T394" s="39"/>
    </row>
    <row r="395" spans="1:20" x14ac:dyDescent="0.25">
      <c r="A395" s="57">
        <v>387</v>
      </c>
      <c r="B395" s="58"/>
      <c r="C395" s="39"/>
      <c r="D395" s="39"/>
      <c r="E395" s="39"/>
      <c r="F395" s="39"/>
      <c r="G395" s="39"/>
      <c r="H395" s="39"/>
      <c r="I395" s="38"/>
      <c r="J395" s="39"/>
      <c r="K395" s="38"/>
      <c r="L395" s="38"/>
      <c r="M395" s="38"/>
      <c r="N395" s="38"/>
      <c r="O395" s="38"/>
      <c r="P395" s="38"/>
      <c r="Q395" s="38" t="str">
        <f t="shared" si="8"/>
        <v/>
      </c>
      <c r="R395" s="39"/>
      <c r="S395" s="38" t="str">
        <f>IF(Topic_Catalogue[[#This Row],[Priority (High/Medium/Low)]]="High","Y","")</f>
        <v/>
      </c>
      <c r="T395" s="39"/>
    </row>
    <row r="396" spans="1:20" x14ac:dyDescent="0.25">
      <c r="A396" s="57">
        <v>388</v>
      </c>
      <c r="B396" s="58"/>
      <c r="C396" s="39"/>
      <c r="D396" s="39"/>
      <c r="E396" s="39"/>
      <c r="F396" s="39"/>
      <c r="G396" s="39"/>
      <c r="H396" s="39"/>
      <c r="I396" s="38"/>
      <c r="J396" s="39"/>
      <c r="K396" s="38"/>
      <c r="L396" s="38"/>
      <c r="M396" s="38"/>
      <c r="N396" s="38"/>
      <c r="O396" s="38"/>
      <c r="P396" s="38"/>
      <c r="Q396" s="38" t="str">
        <f t="shared" si="8"/>
        <v/>
      </c>
      <c r="R396" s="39"/>
      <c r="S396" s="38" t="str">
        <f>IF(Topic_Catalogue[[#This Row],[Priority (High/Medium/Low)]]="High","Y","")</f>
        <v/>
      </c>
      <c r="T396" s="39"/>
    </row>
    <row r="397" spans="1:20" x14ac:dyDescent="0.25">
      <c r="A397" s="57">
        <v>389</v>
      </c>
      <c r="B397" s="58"/>
      <c r="C397" s="39"/>
      <c r="D397" s="39"/>
      <c r="E397" s="39"/>
      <c r="F397" s="39"/>
      <c r="G397" s="39"/>
      <c r="H397" s="39"/>
      <c r="I397" s="38"/>
      <c r="J397" s="39"/>
      <c r="K397" s="38"/>
      <c r="L397" s="38"/>
      <c r="M397" s="38"/>
      <c r="N397" s="38"/>
      <c r="O397" s="38"/>
      <c r="P397" s="38"/>
      <c r="Q397" s="38" t="str">
        <f t="shared" si="8"/>
        <v/>
      </c>
      <c r="R397" s="39"/>
      <c r="S397" s="38" t="str">
        <f>IF(Topic_Catalogue[[#This Row],[Priority (High/Medium/Low)]]="High","Y","")</f>
        <v/>
      </c>
      <c r="T397" s="39"/>
    </row>
    <row r="398" spans="1:20" x14ac:dyDescent="0.25">
      <c r="A398" s="57">
        <v>390</v>
      </c>
      <c r="B398" s="58"/>
      <c r="C398" s="39"/>
      <c r="D398" s="39"/>
      <c r="E398" s="39"/>
      <c r="F398" s="39"/>
      <c r="G398" s="39"/>
      <c r="H398" s="39"/>
      <c r="I398" s="38"/>
      <c r="J398" s="39"/>
      <c r="K398" s="38"/>
      <c r="L398" s="38"/>
      <c r="M398" s="38"/>
      <c r="N398" s="38"/>
      <c r="O398" s="38"/>
      <c r="P398" s="38"/>
      <c r="Q398" s="38" t="str">
        <f t="shared" si="8"/>
        <v/>
      </c>
      <c r="R398" s="39"/>
      <c r="S398" s="38" t="str">
        <f>IF(Topic_Catalogue[[#This Row],[Priority (High/Medium/Low)]]="High","Y","")</f>
        <v/>
      </c>
      <c r="T398" s="39"/>
    </row>
    <row r="399" spans="1:20" x14ac:dyDescent="0.25">
      <c r="A399" s="57">
        <v>391</v>
      </c>
      <c r="B399" s="58"/>
      <c r="C399" s="39"/>
      <c r="D399" s="39"/>
      <c r="E399" s="39"/>
      <c r="F399" s="39"/>
      <c r="G399" s="39"/>
      <c r="H399" s="39"/>
      <c r="I399" s="38"/>
      <c r="J399" s="39"/>
      <c r="K399" s="38"/>
      <c r="L399" s="38"/>
      <c r="M399" s="38"/>
      <c r="N399" s="38"/>
      <c r="O399" s="38"/>
      <c r="P399" s="38"/>
      <c r="Q399" s="38" t="str">
        <f t="shared" si="8"/>
        <v/>
      </c>
      <c r="R399" s="39"/>
      <c r="S399" s="38" t="str">
        <f>IF(Topic_Catalogue[[#This Row],[Priority (High/Medium/Low)]]="High","Y","")</f>
        <v/>
      </c>
      <c r="T399" s="39"/>
    </row>
    <row r="400" spans="1:20" x14ac:dyDescent="0.25">
      <c r="A400" s="57">
        <v>392</v>
      </c>
      <c r="B400" s="58"/>
      <c r="C400" s="39"/>
      <c r="D400" s="39"/>
      <c r="E400" s="39"/>
      <c r="F400" s="39"/>
      <c r="G400" s="39"/>
      <c r="H400" s="39"/>
      <c r="I400" s="38"/>
      <c r="J400" s="39"/>
      <c r="K400" s="38"/>
      <c r="L400" s="38"/>
      <c r="M400" s="38"/>
      <c r="N400" s="38"/>
      <c r="O400" s="38"/>
      <c r="P400" s="38"/>
      <c r="Q400" s="38" t="str">
        <f t="shared" si="8"/>
        <v/>
      </c>
      <c r="R400" s="39"/>
      <c r="S400" s="38" t="str">
        <f>IF(Topic_Catalogue[[#This Row],[Priority (High/Medium/Low)]]="High","Y","")</f>
        <v/>
      </c>
      <c r="T400" s="39"/>
    </row>
    <row r="401" spans="1:20" x14ac:dyDescent="0.25">
      <c r="A401" s="57">
        <v>393</v>
      </c>
      <c r="B401" s="58"/>
      <c r="C401" s="39"/>
      <c r="D401" s="39"/>
      <c r="E401" s="39"/>
      <c r="F401" s="39"/>
      <c r="G401" s="39"/>
      <c r="H401" s="39"/>
      <c r="I401" s="38"/>
      <c r="J401" s="39"/>
      <c r="K401" s="38"/>
      <c r="L401" s="38"/>
      <c r="M401" s="38"/>
      <c r="N401" s="38"/>
      <c r="O401" s="38"/>
      <c r="P401" s="38"/>
      <c r="Q401" s="38" t="str">
        <f t="shared" si="8"/>
        <v/>
      </c>
      <c r="R401" s="39"/>
      <c r="S401" s="38" t="str">
        <f>IF(Topic_Catalogue[[#This Row],[Priority (High/Medium/Low)]]="High","Y","")</f>
        <v/>
      </c>
      <c r="T401" s="39"/>
    </row>
    <row r="402" spans="1:20" x14ac:dyDescent="0.25">
      <c r="A402" s="57">
        <v>394</v>
      </c>
      <c r="B402" s="58"/>
      <c r="C402" s="39"/>
      <c r="D402" s="39"/>
      <c r="E402" s="39"/>
      <c r="F402" s="39"/>
      <c r="G402" s="39"/>
      <c r="H402" s="39"/>
      <c r="I402" s="38"/>
      <c r="J402" s="39"/>
      <c r="K402" s="38"/>
      <c r="L402" s="38"/>
      <c r="M402" s="38"/>
      <c r="N402" s="38"/>
      <c r="O402" s="38"/>
      <c r="P402" s="38"/>
      <c r="Q402" s="38" t="str">
        <f t="shared" si="8"/>
        <v/>
      </c>
      <c r="R402" s="39"/>
      <c r="S402" s="38" t="str">
        <f>IF(Topic_Catalogue[[#This Row],[Priority (High/Medium/Low)]]="High","Y","")</f>
        <v/>
      </c>
      <c r="T402" s="39"/>
    </row>
    <row r="403" spans="1:20" x14ac:dyDescent="0.25">
      <c r="A403" s="57">
        <v>395</v>
      </c>
      <c r="B403" s="58"/>
      <c r="C403" s="39"/>
      <c r="D403" s="39"/>
      <c r="E403" s="39"/>
      <c r="F403" s="39"/>
      <c r="G403" s="39"/>
      <c r="H403" s="39"/>
      <c r="I403" s="38"/>
      <c r="J403" s="39"/>
      <c r="K403" s="38"/>
      <c r="L403" s="38"/>
      <c r="M403" s="38"/>
      <c r="N403" s="38"/>
      <c r="O403" s="38"/>
      <c r="P403" s="38"/>
      <c r="Q403" s="38" t="str">
        <f t="shared" si="8"/>
        <v/>
      </c>
      <c r="R403" s="39"/>
      <c r="S403" s="38" t="str">
        <f>IF(Topic_Catalogue[[#This Row],[Priority (High/Medium/Low)]]="High","Y","")</f>
        <v/>
      </c>
      <c r="T403" s="39"/>
    </row>
    <row r="404" spans="1:20" x14ac:dyDescent="0.25">
      <c r="A404" s="57">
        <v>396</v>
      </c>
      <c r="B404" s="58"/>
      <c r="C404" s="39"/>
      <c r="D404" s="39"/>
      <c r="E404" s="39"/>
      <c r="F404" s="39"/>
      <c r="G404" s="39"/>
      <c r="H404" s="39"/>
      <c r="I404" s="38"/>
      <c r="J404" s="39"/>
      <c r="K404" s="38"/>
      <c r="L404" s="38"/>
      <c r="M404" s="38"/>
      <c r="N404" s="38"/>
      <c r="O404" s="38"/>
      <c r="P404" s="38"/>
      <c r="Q404" s="38" t="str">
        <f t="shared" si="8"/>
        <v/>
      </c>
      <c r="R404" s="39"/>
      <c r="S404" s="38" t="str">
        <f>IF(Topic_Catalogue[[#This Row],[Priority (High/Medium/Low)]]="High","Y","")</f>
        <v/>
      </c>
      <c r="T404" s="39"/>
    </row>
    <row r="405" spans="1:20" x14ac:dyDescent="0.25">
      <c r="A405" s="57">
        <v>397</v>
      </c>
      <c r="B405" s="58"/>
      <c r="C405" s="39"/>
      <c r="D405" s="39"/>
      <c r="E405" s="39"/>
      <c r="F405" s="39"/>
      <c r="G405" s="39"/>
      <c r="H405" s="39"/>
      <c r="I405" s="38"/>
      <c r="J405" s="39"/>
      <c r="K405" s="38"/>
      <c r="L405" s="38"/>
      <c r="M405" s="38"/>
      <c r="N405" s="38"/>
      <c r="O405" s="38"/>
      <c r="P405" s="38"/>
      <c r="Q405" s="38" t="str">
        <f t="shared" si="8"/>
        <v/>
      </c>
      <c r="R405" s="39"/>
      <c r="S405" s="38" t="str">
        <f>IF(Topic_Catalogue[[#This Row],[Priority (High/Medium/Low)]]="High","Y","")</f>
        <v/>
      </c>
      <c r="T405" s="39"/>
    </row>
    <row r="406" spans="1:20" x14ac:dyDescent="0.25">
      <c r="A406" s="57">
        <v>398</v>
      </c>
      <c r="B406" s="58"/>
      <c r="C406" s="39"/>
      <c r="D406" s="39"/>
      <c r="E406" s="39"/>
      <c r="F406" s="39"/>
      <c r="G406" s="39"/>
      <c r="H406" s="39"/>
      <c r="I406" s="38"/>
      <c r="J406" s="39"/>
      <c r="K406" s="38"/>
      <c r="L406" s="38"/>
      <c r="M406" s="38"/>
      <c r="N406" s="38"/>
      <c r="O406" s="38"/>
      <c r="P406" s="38"/>
      <c r="Q406" s="38" t="str">
        <f t="shared" si="8"/>
        <v/>
      </c>
      <c r="R406" s="39"/>
      <c r="S406" s="38" t="str">
        <f>IF(Topic_Catalogue[[#This Row],[Priority (High/Medium/Low)]]="High","Y","")</f>
        <v/>
      </c>
      <c r="T406" s="39"/>
    </row>
    <row r="407" spans="1:20" x14ac:dyDescent="0.25">
      <c r="A407" s="57">
        <v>399</v>
      </c>
      <c r="B407" s="58"/>
      <c r="C407" s="39"/>
      <c r="D407" s="39"/>
      <c r="E407" s="39"/>
      <c r="F407" s="39"/>
      <c r="G407" s="39"/>
      <c r="H407" s="39"/>
      <c r="I407" s="38"/>
      <c r="J407" s="39"/>
      <c r="K407" s="38"/>
      <c r="L407" s="38"/>
      <c r="M407" s="38"/>
      <c r="N407" s="38"/>
      <c r="O407" s="38"/>
      <c r="P407" s="38"/>
      <c r="Q407" s="38" t="str">
        <f t="shared" si="8"/>
        <v/>
      </c>
      <c r="R407" s="39"/>
      <c r="S407" s="38" t="str">
        <f>IF(Topic_Catalogue[[#This Row],[Priority (High/Medium/Low)]]="High","Y","")</f>
        <v/>
      </c>
      <c r="T407" s="39"/>
    </row>
    <row r="408" spans="1:20" x14ac:dyDescent="0.25">
      <c r="A408" s="57">
        <v>400</v>
      </c>
      <c r="B408" s="58"/>
      <c r="C408" s="39"/>
      <c r="D408" s="39"/>
      <c r="E408" s="39"/>
      <c r="F408" s="39"/>
      <c r="G408" s="39"/>
      <c r="H408" s="39"/>
      <c r="I408" s="38"/>
      <c r="J408" s="39"/>
      <c r="K408" s="38"/>
      <c r="L408" s="38"/>
      <c r="M408" s="38"/>
      <c r="N408" s="38"/>
      <c r="O408" s="38"/>
      <c r="P408" s="38"/>
      <c r="Q408" s="38" t="str">
        <f t="shared" si="8"/>
        <v/>
      </c>
      <c r="R408" s="39"/>
      <c r="S408" s="38" t="str">
        <f>IF(Topic_Catalogue[[#This Row],[Priority (High/Medium/Low)]]="High","Y","")</f>
        <v/>
      </c>
      <c r="T408" s="39"/>
    </row>
    <row r="409" spans="1:20" x14ac:dyDescent="0.25">
      <c r="A409" s="57">
        <v>401</v>
      </c>
      <c r="B409" s="58"/>
      <c r="C409" s="39"/>
      <c r="D409" s="39"/>
      <c r="E409" s="39"/>
      <c r="F409" s="39"/>
      <c r="G409" s="39"/>
      <c r="H409" s="39"/>
      <c r="I409" s="38"/>
      <c r="J409" s="39"/>
      <c r="K409" s="38"/>
      <c r="L409" s="38"/>
      <c r="M409" s="38"/>
      <c r="N409" s="38"/>
      <c r="O409" s="38"/>
      <c r="P409" s="38"/>
      <c r="Q409" s="38" t="str">
        <f t="shared" si="8"/>
        <v/>
      </c>
      <c r="R409" s="39"/>
      <c r="S409" s="38" t="str">
        <f>IF(Topic_Catalogue[[#This Row],[Priority (High/Medium/Low)]]="High","Y","")</f>
        <v/>
      </c>
      <c r="T409" s="39"/>
    </row>
    <row r="410" spans="1:20" x14ac:dyDescent="0.25">
      <c r="A410" s="57">
        <v>402</v>
      </c>
      <c r="B410" s="58"/>
      <c r="C410" s="39"/>
      <c r="D410" s="39"/>
      <c r="E410" s="39"/>
      <c r="F410" s="39"/>
      <c r="G410" s="39"/>
      <c r="H410" s="39"/>
      <c r="I410" s="38"/>
      <c r="J410" s="39"/>
      <c r="K410" s="38"/>
      <c r="L410" s="38"/>
      <c r="M410" s="38"/>
      <c r="N410" s="38"/>
      <c r="O410" s="38"/>
      <c r="P410" s="38"/>
      <c r="Q410" s="38" t="str">
        <f t="shared" si="8"/>
        <v/>
      </c>
      <c r="R410" s="39"/>
      <c r="S410" s="38" t="str">
        <f>IF(Topic_Catalogue[[#This Row],[Priority (High/Medium/Low)]]="High","Y","")</f>
        <v/>
      </c>
      <c r="T410" s="39"/>
    </row>
    <row r="411" spans="1:20" x14ac:dyDescent="0.25">
      <c r="A411" s="57">
        <v>403</v>
      </c>
      <c r="B411" s="58"/>
      <c r="C411" s="39"/>
      <c r="D411" s="39"/>
      <c r="E411" s="39"/>
      <c r="F411" s="39"/>
      <c r="G411" s="39"/>
      <c r="H411" s="39"/>
      <c r="I411" s="38"/>
      <c r="J411" s="39"/>
      <c r="K411" s="38"/>
      <c r="L411" s="38"/>
      <c r="M411" s="38"/>
      <c r="N411" s="38"/>
      <c r="O411" s="38"/>
      <c r="P411" s="38"/>
      <c r="Q411" s="38" t="str">
        <f t="shared" si="8"/>
        <v/>
      </c>
      <c r="R411" s="39"/>
      <c r="S411" s="38" t="str">
        <f>IF(Topic_Catalogue[[#This Row],[Priority (High/Medium/Low)]]="High","Y","")</f>
        <v/>
      </c>
      <c r="T411" s="39"/>
    </row>
    <row r="412" spans="1:20" x14ac:dyDescent="0.25">
      <c r="A412" s="57">
        <v>404</v>
      </c>
      <c r="B412" s="58"/>
      <c r="C412" s="39"/>
      <c r="D412" s="39"/>
      <c r="E412" s="39"/>
      <c r="F412" s="39"/>
      <c r="G412" s="39"/>
      <c r="H412" s="39"/>
      <c r="I412" s="38"/>
      <c r="J412" s="39"/>
      <c r="K412" s="38"/>
      <c r="L412" s="38"/>
      <c r="M412" s="38"/>
      <c r="N412" s="38"/>
      <c r="O412" s="38"/>
      <c r="P412" s="38"/>
      <c r="Q412" s="38" t="str">
        <f t="shared" si="8"/>
        <v/>
      </c>
      <c r="R412" s="39"/>
      <c r="S412" s="38" t="str">
        <f>IF(Topic_Catalogue[[#This Row],[Priority (High/Medium/Low)]]="High","Y","")</f>
        <v/>
      </c>
      <c r="T412" s="39"/>
    </row>
    <row r="413" spans="1:20" x14ac:dyDescent="0.25">
      <c r="A413" s="57">
        <v>405</v>
      </c>
      <c r="B413" s="58"/>
      <c r="C413" s="39"/>
      <c r="D413" s="39"/>
      <c r="E413" s="39"/>
      <c r="F413" s="39"/>
      <c r="G413" s="39"/>
      <c r="H413" s="39"/>
      <c r="I413" s="38"/>
      <c r="J413" s="39"/>
      <c r="K413" s="38"/>
      <c r="L413" s="38"/>
      <c r="M413" s="38"/>
      <c r="N413" s="38"/>
      <c r="O413" s="38"/>
      <c r="P413" s="38"/>
      <c r="Q413" s="38" t="str">
        <f t="shared" si="8"/>
        <v/>
      </c>
      <c r="R413" s="39"/>
      <c r="S413" s="38" t="str">
        <f>IF(Topic_Catalogue[[#This Row],[Priority (High/Medium/Low)]]="High","Y","")</f>
        <v/>
      </c>
      <c r="T413" s="39"/>
    </row>
    <row r="414" spans="1:20" x14ac:dyDescent="0.25">
      <c r="A414" s="57">
        <v>406</v>
      </c>
      <c r="B414" s="58"/>
      <c r="C414" s="39"/>
      <c r="D414" s="39"/>
      <c r="E414" s="39"/>
      <c r="F414" s="39"/>
      <c r="G414" s="39"/>
      <c r="H414" s="39"/>
      <c r="I414" s="38"/>
      <c r="J414" s="39"/>
      <c r="K414" s="38"/>
      <c r="L414" s="38"/>
      <c r="M414" s="38"/>
      <c r="N414" s="38"/>
      <c r="O414" s="38"/>
      <c r="P414" s="38"/>
      <c r="Q414" s="38" t="str">
        <f t="shared" si="8"/>
        <v/>
      </c>
      <c r="R414" s="39"/>
      <c r="S414" s="38" t="str">
        <f>IF(Topic_Catalogue[[#This Row],[Priority (High/Medium/Low)]]="High","Y","")</f>
        <v/>
      </c>
      <c r="T414" s="39"/>
    </row>
    <row r="415" spans="1:20" x14ac:dyDescent="0.25">
      <c r="A415" s="57">
        <v>407</v>
      </c>
      <c r="B415" s="58"/>
      <c r="C415" s="39"/>
      <c r="D415" s="39"/>
      <c r="E415" s="39"/>
      <c r="F415" s="39"/>
      <c r="G415" s="39"/>
      <c r="H415" s="39"/>
      <c r="I415" s="38"/>
      <c r="J415" s="39"/>
      <c r="K415" s="38"/>
      <c r="L415" s="38"/>
      <c r="M415" s="38"/>
      <c r="N415" s="38"/>
      <c r="O415" s="38"/>
      <c r="P415" s="38"/>
      <c r="Q415" s="38" t="str">
        <f t="shared" si="8"/>
        <v/>
      </c>
      <c r="R415" s="39"/>
      <c r="S415" s="38" t="str">
        <f>IF(Topic_Catalogue[[#This Row],[Priority (High/Medium/Low)]]="High","Y","")</f>
        <v/>
      </c>
      <c r="T415" s="39"/>
    </row>
    <row r="416" spans="1:20" x14ac:dyDescent="0.25">
      <c r="A416" s="57">
        <v>408</v>
      </c>
      <c r="B416" s="58"/>
      <c r="C416" s="39"/>
      <c r="D416" s="39"/>
      <c r="E416" s="39"/>
      <c r="F416" s="39"/>
      <c r="G416" s="39"/>
      <c r="H416" s="39"/>
      <c r="I416" s="38"/>
      <c r="J416" s="39"/>
      <c r="K416" s="38"/>
      <c r="L416" s="38"/>
      <c r="M416" s="38"/>
      <c r="N416" s="38"/>
      <c r="O416" s="38"/>
      <c r="P416" s="38"/>
      <c r="Q416" s="38" t="str">
        <f t="shared" si="8"/>
        <v/>
      </c>
      <c r="R416" s="39"/>
      <c r="S416" s="38" t="str">
        <f>IF(Topic_Catalogue[[#This Row],[Priority (High/Medium/Low)]]="High","Y","")</f>
        <v/>
      </c>
      <c r="T416" s="39"/>
    </row>
    <row r="417" spans="1:20" x14ac:dyDescent="0.25">
      <c r="A417" s="57">
        <v>409</v>
      </c>
      <c r="B417" s="58"/>
      <c r="C417" s="39"/>
      <c r="D417" s="39"/>
      <c r="E417" s="39"/>
      <c r="F417" s="39"/>
      <c r="G417" s="39"/>
      <c r="H417" s="39"/>
      <c r="I417" s="38"/>
      <c r="J417" s="39"/>
      <c r="K417" s="38"/>
      <c r="L417" s="38"/>
      <c r="M417" s="38"/>
      <c r="N417" s="38"/>
      <c r="O417" s="38"/>
      <c r="P417" s="38"/>
      <c r="Q417" s="38" t="str">
        <f t="shared" si="8"/>
        <v/>
      </c>
      <c r="R417" s="39"/>
      <c r="S417" s="38" t="str">
        <f>IF(Topic_Catalogue[[#This Row],[Priority (High/Medium/Low)]]="High","Y","")</f>
        <v/>
      </c>
      <c r="T417" s="39"/>
    </row>
    <row r="418" spans="1:20" x14ac:dyDescent="0.25">
      <c r="A418" s="57">
        <v>410</v>
      </c>
      <c r="B418" s="58"/>
      <c r="C418" s="39"/>
      <c r="D418" s="39"/>
      <c r="E418" s="39"/>
      <c r="F418" s="39"/>
      <c r="G418" s="39"/>
      <c r="H418" s="39"/>
      <c r="I418" s="38"/>
      <c r="J418" s="39"/>
      <c r="K418" s="38"/>
      <c r="L418" s="38"/>
      <c r="M418" s="38"/>
      <c r="N418" s="38"/>
      <c r="O418" s="38"/>
      <c r="P418" s="38"/>
      <c r="Q418" s="38" t="str">
        <f t="shared" si="8"/>
        <v/>
      </c>
      <c r="R418" s="39"/>
      <c r="S418" s="38" t="str">
        <f>IF(Topic_Catalogue[[#This Row],[Priority (High/Medium/Low)]]="High","Y","")</f>
        <v/>
      </c>
      <c r="T418" s="39"/>
    </row>
    <row r="419" spans="1:20" x14ac:dyDescent="0.25">
      <c r="A419" s="57">
        <v>411</v>
      </c>
      <c r="B419" s="58"/>
      <c r="C419" s="39"/>
      <c r="D419" s="39"/>
      <c r="E419" s="39"/>
      <c r="F419" s="39"/>
      <c r="G419" s="39"/>
      <c r="H419" s="39"/>
      <c r="I419" s="38"/>
      <c r="J419" s="39"/>
      <c r="K419" s="38"/>
      <c r="L419" s="38"/>
      <c r="M419" s="38"/>
      <c r="N419" s="38"/>
      <c r="O419" s="38"/>
      <c r="P419" s="38"/>
      <c r="Q419" s="38" t="str">
        <f t="shared" si="8"/>
        <v/>
      </c>
      <c r="R419" s="39"/>
      <c r="S419" s="38" t="str">
        <f>IF(Topic_Catalogue[[#This Row],[Priority (High/Medium/Low)]]="High","Y","")</f>
        <v/>
      </c>
      <c r="T419" s="39"/>
    </row>
    <row r="420" spans="1:20" x14ac:dyDescent="0.25">
      <c r="A420" s="57">
        <v>412</v>
      </c>
      <c r="B420" s="58"/>
      <c r="C420" s="39"/>
      <c r="D420" s="39"/>
      <c r="E420" s="39"/>
      <c r="F420" s="39"/>
      <c r="G420" s="39"/>
      <c r="H420" s="39"/>
      <c r="I420" s="38"/>
      <c r="J420" s="39"/>
      <c r="K420" s="38"/>
      <c r="L420" s="38"/>
      <c r="M420" s="38"/>
      <c r="N420" s="38"/>
      <c r="O420" s="38"/>
      <c r="P420" s="38"/>
      <c r="Q420" s="38" t="str">
        <f t="shared" si="8"/>
        <v/>
      </c>
      <c r="R420" s="39"/>
      <c r="S420" s="38" t="str">
        <f>IF(Topic_Catalogue[[#This Row],[Priority (High/Medium/Low)]]="High","Y","")</f>
        <v/>
      </c>
      <c r="T420" s="39"/>
    </row>
    <row r="421" spans="1:20" x14ac:dyDescent="0.25">
      <c r="A421" s="57">
        <v>413</v>
      </c>
      <c r="B421" s="58"/>
      <c r="C421" s="39"/>
      <c r="D421" s="39"/>
      <c r="E421" s="39"/>
      <c r="F421" s="39"/>
      <c r="G421" s="39"/>
      <c r="H421" s="39"/>
      <c r="I421" s="38"/>
      <c r="J421" s="39"/>
      <c r="K421" s="38"/>
      <c r="L421" s="38"/>
      <c r="M421" s="38"/>
      <c r="N421" s="38"/>
      <c r="O421" s="38"/>
      <c r="P421" s="38"/>
      <c r="Q421" s="38" t="str">
        <f t="shared" si="8"/>
        <v/>
      </c>
      <c r="R421" s="39"/>
      <c r="S421" s="38" t="str">
        <f>IF(Topic_Catalogue[[#This Row],[Priority (High/Medium/Low)]]="High","Y","")</f>
        <v/>
      </c>
      <c r="T421" s="39"/>
    </row>
    <row r="422" spans="1:20" x14ac:dyDescent="0.25">
      <c r="A422" s="57">
        <v>414</v>
      </c>
      <c r="B422" s="58"/>
      <c r="C422" s="39"/>
      <c r="D422" s="39"/>
      <c r="E422" s="39"/>
      <c r="F422" s="39"/>
      <c r="G422" s="39"/>
      <c r="H422" s="39"/>
      <c r="I422" s="38"/>
      <c r="J422" s="39"/>
      <c r="K422" s="38"/>
      <c r="L422" s="38"/>
      <c r="M422" s="38"/>
      <c r="N422" s="38"/>
      <c r="O422" s="38"/>
      <c r="P422" s="38"/>
      <c r="Q422" s="38" t="str">
        <f t="shared" si="8"/>
        <v/>
      </c>
      <c r="R422" s="39"/>
      <c r="S422" s="38" t="str">
        <f>IF(Topic_Catalogue[[#This Row],[Priority (High/Medium/Low)]]="High","Y","")</f>
        <v/>
      </c>
      <c r="T422" s="39"/>
    </row>
    <row r="423" spans="1:20" x14ac:dyDescent="0.25">
      <c r="A423" s="57">
        <v>415</v>
      </c>
      <c r="B423" s="58"/>
      <c r="C423" s="39"/>
      <c r="D423" s="39"/>
      <c r="E423" s="39"/>
      <c r="F423" s="39"/>
      <c r="G423" s="39"/>
      <c r="H423" s="39"/>
      <c r="I423" s="38"/>
      <c r="J423" s="39"/>
      <c r="K423" s="38"/>
      <c r="L423" s="38"/>
      <c r="M423" s="38"/>
      <c r="N423" s="38"/>
      <c r="O423" s="38"/>
      <c r="P423" s="38"/>
      <c r="Q423" s="38" t="str">
        <f t="shared" si="8"/>
        <v/>
      </c>
      <c r="R423" s="39"/>
      <c r="S423" s="38" t="str">
        <f>IF(Topic_Catalogue[[#This Row],[Priority (High/Medium/Low)]]="High","Y","")</f>
        <v/>
      </c>
      <c r="T423" s="39"/>
    </row>
    <row r="424" spans="1:20" x14ac:dyDescent="0.25">
      <c r="A424" s="57">
        <v>416</v>
      </c>
      <c r="B424" s="58"/>
      <c r="C424" s="39"/>
      <c r="D424" s="39"/>
      <c r="E424" s="39"/>
      <c r="F424" s="39"/>
      <c r="G424" s="39"/>
      <c r="H424" s="39"/>
      <c r="I424" s="38"/>
      <c r="J424" s="39"/>
      <c r="K424" s="38"/>
      <c r="L424" s="38"/>
      <c r="M424" s="38"/>
      <c r="N424" s="38"/>
      <c r="O424" s="38"/>
      <c r="P424" s="38"/>
      <c r="Q424" s="38" t="str">
        <f t="shared" si="8"/>
        <v/>
      </c>
      <c r="R424" s="39"/>
      <c r="S424" s="38" t="str">
        <f>IF(Topic_Catalogue[[#This Row],[Priority (High/Medium/Low)]]="High","Y","")</f>
        <v/>
      </c>
      <c r="T424" s="39"/>
    </row>
    <row r="425" spans="1:20" x14ac:dyDescent="0.25">
      <c r="A425" s="57">
        <v>417</v>
      </c>
      <c r="B425" s="58"/>
      <c r="C425" s="39"/>
      <c r="D425" s="39"/>
      <c r="E425" s="39"/>
      <c r="F425" s="39"/>
      <c r="G425" s="39"/>
      <c r="H425" s="39"/>
      <c r="I425" s="38"/>
      <c r="J425" s="39"/>
      <c r="K425" s="38"/>
      <c r="L425" s="38"/>
      <c r="M425" s="38"/>
      <c r="N425" s="38"/>
      <c r="O425" s="38"/>
      <c r="P425" s="38"/>
      <c r="Q425" s="38" t="str">
        <f t="shared" si="8"/>
        <v/>
      </c>
      <c r="R425" s="39"/>
      <c r="S425" s="38" t="str">
        <f>IF(Topic_Catalogue[[#This Row],[Priority (High/Medium/Low)]]="High","Y","")</f>
        <v/>
      </c>
      <c r="T425" s="39"/>
    </row>
    <row r="426" spans="1:20" x14ac:dyDescent="0.25">
      <c r="A426" s="57">
        <v>418</v>
      </c>
      <c r="B426" s="58"/>
      <c r="C426" s="39"/>
      <c r="D426" s="39"/>
      <c r="E426" s="39"/>
      <c r="F426" s="39"/>
      <c r="G426" s="39"/>
      <c r="H426" s="39"/>
      <c r="I426" s="38"/>
      <c r="J426" s="39"/>
      <c r="K426" s="38"/>
      <c r="L426" s="38"/>
      <c r="M426" s="38"/>
      <c r="N426" s="38"/>
      <c r="O426" s="38"/>
      <c r="P426" s="38"/>
      <c r="Q426" s="38" t="str">
        <f t="shared" si="8"/>
        <v/>
      </c>
      <c r="R426" s="39"/>
      <c r="S426" s="38" t="str">
        <f>IF(Topic_Catalogue[[#This Row],[Priority (High/Medium/Low)]]="High","Y","")</f>
        <v/>
      </c>
      <c r="T426" s="39"/>
    </row>
    <row r="427" spans="1:20" x14ac:dyDescent="0.25">
      <c r="A427" s="57">
        <v>419</v>
      </c>
      <c r="B427" s="58"/>
      <c r="C427" s="39"/>
      <c r="D427" s="39"/>
      <c r="E427" s="39"/>
      <c r="F427" s="39"/>
      <c r="G427" s="39"/>
      <c r="H427" s="39"/>
      <c r="I427" s="38"/>
      <c r="J427" s="39"/>
      <c r="K427" s="38"/>
      <c r="L427" s="38"/>
      <c r="M427" s="38"/>
      <c r="N427" s="38"/>
      <c r="O427" s="38"/>
      <c r="P427" s="38"/>
      <c r="Q427" s="38" t="str">
        <f t="shared" si="8"/>
        <v/>
      </c>
      <c r="R427" s="39"/>
      <c r="S427" s="38" t="str">
        <f>IF(Topic_Catalogue[[#This Row],[Priority (High/Medium/Low)]]="High","Y","")</f>
        <v/>
      </c>
      <c r="T427" s="39"/>
    </row>
    <row r="428" spans="1:20" x14ac:dyDescent="0.25">
      <c r="A428" s="57">
        <v>420</v>
      </c>
      <c r="B428" s="58"/>
      <c r="C428" s="39"/>
      <c r="D428" s="39"/>
      <c r="E428" s="39"/>
      <c r="F428" s="39"/>
      <c r="G428" s="39"/>
      <c r="H428" s="39"/>
      <c r="I428" s="38"/>
      <c r="J428" s="39"/>
      <c r="K428" s="38"/>
      <c r="L428" s="38"/>
      <c r="M428" s="38"/>
      <c r="N428" s="38"/>
      <c r="O428" s="38"/>
      <c r="P428" s="38"/>
      <c r="Q428" s="38" t="str">
        <f t="shared" si="8"/>
        <v/>
      </c>
      <c r="R428" s="39"/>
      <c r="S428" s="38" t="str">
        <f>IF(Topic_Catalogue[[#This Row],[Priority (High/Medium/Low)]]="High","Y","")</f>
        <v/>
      </c>
      <c r="T428" s="39"/>
    </row>
    <row r="429" spans="1:20" x14ac:dyDescent="0.25">
      <c r="A429" s="57">
        <v>421</v>
      </c>
      <c r="B429" s="58"/>
      <c r="C429" s="39"/>
      <c r="D429" s="39"/>
      <c r="E429" s="39"/>
      <c r="F429" s="39"/>
      <c r="G429" s="39"/>
      <c r="H429" s="39"/>
      <c r="I429" s="38"/>
      <c r="J429" s="39"/>
      <c r="K429" s="38"/>
      <c r="L429" s="38"/>
      <c r="M429" s="38"/>
      <c r="N429" s="38"/>
      <c r="O429" s="38"/>
      <c r="P429" s="38"/>
      <c r="Q429" s="38" t="str">
        <f t="shared" si="8"/>
        <v/>
      </c>
      <c r="R429" s="39"/>
      <c r="S429" s="38" t="str">
        <f>IF(Topic_Catalogue[[#This Row],[Priority (High/Medium/Low)]]="High","Y","")</f>
        <v/>
      </c>
      <c r="T429" s="39"/>
    </row>
    <row r="430" spans="1:20" x14ac:dyDescent="0.25">
      <c r="A430" s="57">
        <v>422</v>
      </c>
      <c r="B430" s="58"/>
      <c r="C430" s="39"/>
      <c r="D430" s="39"/>
      <c r="E430" s="39"/>
      <c r="F430" s="39"/>
      <c r="G430" s="39"/>
      <c r="H430" s="39"/>
      <c r="I430" s="38"/>
      <c r="J430" s="39"/>
      <c r="K430" s="38"/>
      <c r="L430" s="38"/>
      <c r="M430" s="38"/>
      <c r="N430" s="38"/>
      <c r="O430" s="38"/>
      <c r="P430" s="38"/>
      <c r="Q430" s="38" t="str">
        <f t="shared" si="8"/>
        <v/>
      </c>
      <c r="R430" s="39"/>
      <c r="S430" s="38" t="str">
        <f>IF(Topic_Catalogue[[#This Row],[Priority (High/Medium/Low)]]="High","Y","")</f>
        <v/>
      </c>
      <c r="T430" s="39"/>
    </row>
    <row r="431" spans="1:20" x14ac:dyDescent="0.25">
      <c r="A431" s="57">
        <v>423</v>
      </c>
      <c r="B431" s="58"/>
      <c r="C431" s="39"/>
      <c r="D431" s="39"/>
      <c r="E431" s="39"/>
      <c r="F431" s="39"/>
      <c r="G431" s="39"/>
      <c r="H431" s="39"/>
      <c r="I431" s="38"/>
      <c r="J431" s="39"/>
      <c r="K431" s="38"/>
      <c r="L431" s="38"/>
      <c r="M431" s="38"/>
      <c r="N431" s="38"/>
      <c r="O431" s="38"/>
      <c r="P431" s="38"/>
      <c r="Q431" s="38" t="str">
        <f t="shared" si="8"/>
        <v/>
      </c>
      <c r="R431" s="39"/>
      <c r="S431" s="38" t="str">
        <f>IF(Topic_Catalogue[[#This Row],[Priority (High/Medium/Low)]]="High","Y","")</f>
        <v/>
      </c>
      <c r="T431" s="39"/>
    </row>
    <row r="432" spans="1:20" x14ac:dyDescent="0.25">
      <c r="A432" s="57">
        <v>424</v>
      </c>
      <c r="B432" s="58"/>
      <c r="C432" s="39"/>
      <c r="D432" s="39"/>
      <c r="E432" s="39"/>
      <c r="F432" s="39"/>
      <c r="G432" s="39"/>
      <c r="H432" s="39"/>
      <c r="I432" s="38"/>
      <c r="J432" s="39"/>
      <c r="K432" s="38"/>
      <c r="L432" s="38"/>
      <c r="M432" s="38"/>
      <c r="N432" s="38"/>
      <c r="O432" s="38"/>
      <c r="P432" s="38"/>
      <c r="Q432" s="38" t="str">
        <f t="shared" si="8"/>
        <v/>
      </c>
      <c r="R432" s="39"/>
      <c r="S432" s="38" t="str">
        <f>IF(Topic_Catalogue[[#This Row],[Priority (High/Medium/Low)]]="High","Y","")</f>
        <v/>
      </c>
      <c r="T432" s="39"/>
    </row>
    <row r="433" spans="1:20" x14ac:dyDescent="0.25">
      <c r="A433" s="57">
        <v>425</v>
      </c>
      <c r="B433" s="58"/>
      <c r="C433" s="39"/>
      <c r="D433" s="39"/>
      <c r="E433" s="39"/>
      <c r="F433" s="39"/>
      <c r="G433" s="39"/>
      <c r="H433" s="39"/>
      <c r="I433" s="38"/>
      <c r="J433" s="39"/>
      <c r="K433" s="38"/>
      <c r="L433" s="38"/>
      <c r="M433" s="38"/>
      <c r="N433" s="38"/>
      <c r="O433" s="38"/>
      <c r="P433" s="38"/>
      <c r="Q433" s="38" t="str">
        <f t="shared" si="8"/>
        <v/>
      </c>
      <c r="R433" s="39"/>
      <c r="S433" s="38" t="str">
        <f>IF(Topic_Catalogue[[#This Row],[Priority (High/Medium/Low)]]="High","Y","")</f>
        <v/>
      </c>
      <c r="T433" s="39"/>
    </row>
    <row r="434" spans="1:20" x14ac:dyDescent="0.25">
      <c r="A434" s="57">
        <v>426</v>
      </c>
      <c r="B434" s="58"/>
      <c r="C434" s="39"/>
      <c r="D434" s="39"/>
      <c r="E434" s="39"/>
      <c r="F434" s="39"/>
      <c r="G434" s="39"/>
      <c r="H434" s="39"/>
      <c r="I434" s="38"/>
      <c r="J434" s="39"/>
      <c r="K434" s="38"/>
      <c r="L434" s="38"/>
      <c r="M434" s="38"/>
      <c r="N434" s="38"/>
      <c r="O434" s="38"/>
      <c r="P434" s="38"/>
      <c r="Q434" s="38" t="str">
        <f t="shared" si="8"/>
        <v/>
      </c>
      <c r="R434" s="39"/>
      <c r="S434" s="38" t="str">
        <f>IF(Topic_Catalogue[[#This Row],[Priority (High/Medium/Low)]]="High","Y","")</f>
        <v/>
      </c>
      <c r="T434" s="39"/>
    </row>
    <row r="435" spans="1:20" x14ac:dyDescent="0.25">
      <c r="A435" s="57">
        <v>427</v>
      </c>
      <c r="B435" s="58"/>
      <c r="C435" s="39"/>
      <c r="D435" s="39"/>
      <c r="E435" s="39"/>
      <c r="F435" s="39"/>
      <c r="G435" s="39"/>
      <c r="H435" s="39"/>
      <c r="I435" s="38"/>
      <c r="J435" s="39"/>
      <c r="K435" s="38"/>
      <c r="L435" s="38"/>
      <c r="M435" s="38"/>
      <c r="N435" s="38"/>
      <c r="O435" s="38"/>
      <c r="P435" s="38"/>
      <c r="Q435" s="38" t="str">
        <f t="shared" si="8"/>
        <v/>
      </c>
      <c r="R435" s="39"/>
      <c r="S435" s="38" t="str">
        <f>IF(Topic_Catalogue[[#This Row],[Priority (High/Medium/Low)]]="High","Y","")</f>
        <v/>
      </c>
      <c r="T435" s="39"/>
    </row>
    <row r="436" spans="1:20" x14ac:dyDescent="0.25">
      <c r="A436" s="57">
        <v>428</v>
      </c>
      <c r="B436" s="58"/>
      <c r="C436" s="39"/>
      <c r="D436" s="39"/>
      <c r="E436" s="39"/>
      <c r="F436" s="39"/>
      <c r="G436" s="39"/>
      <c r="H436" s="39"/>
      <c r="I436" s="38"/>
      <c r="J436" s="39"/>
      <c r="K436" s="38"/>
      <c r="L436" s="38"/>
      <c r="M436" s="38"/>
      <c r="N436" s="38"/>
      <c r="O436" s="38"/>
      <c r="P436" s="38"/>
      <c r="Q436" s="38" t="str">
        <f t="shared" si="8"/>
        <v/>
      </c>
      <c r="R436" s="39"/>
      <c r="S436" s="38" t="str">
        <f>IF(Topic_Catalogue[[#This Row],[Priority (High/Medium/Low)]]="High","Y","")</f>
        <v/>
      </c>
      <c r="T436" s="39"/>
    </row>
    <row r="437" spans="1:20" x14ac:dyDescent="0.25">
      <c r="A437" s="57">
        <v>429</v>
      </c>
      <c r="B437" s="58"/>
      <c r="C437" s="39"/>
      <c r="D437" s="39"/>
      <c r="E437" s="39"/>
      <c r="F437" s="39"/>
      <c r="G437" s="39"/>
      <c r="H437" s="39"/>
      <c r="I437" s="38"/>
      <c r="J437" s="39"/>
      <c r="K437" s="38"/>
      <c r="L437" s="38"/>
      <c r="M437" s="38"/>
      <c r="N437" s="38"/>
      <c r="O437" s="38"/>
      <c r="P437" s="38"/>
      <c r="Q437" s="38" t="str">
        <f t="shared" si="8"/>
        <v/>
      </c>
      <c r="R437" s="39"/>
      <c r="S437" s="38" t="str">
        <f>IF(Topic_Catalogue[[#This Row],[Priority (High/Medium/Low)]]="High","Y","")</f>
        <v/>
      </c>
      <c r="T437" s="39"/>
    </row>
    <row r="438" spans="1:20" x14ac:dyDescent="0.25">
      <c r="A438" s="57">
        <v>430</v>
      </c>
      <c r="B438" s="58"/>
      <c r="C438" s="39"/>
      <c r="D438" s="39"/>
      <c r="E438" s="39"/>
      <c r="F438" s="39"/>
      <c r="G438" s="39"/>
      <c r="H438" s="39"/>
      <c r="I438" s="38"/>
      <c r="J438" s="39"/>
      <c r="K438" s="38"/>
      <c r="L438" s="38"/>
      <c r="M438" s="38"/>
      <c r="N438" s="38"/>
      <c r="O438" s="38"/>
      <c r="P438" s="38"/>
      <c r="Q438" s="38" t="str">
        <f t="shared" si="8"/>
        <v/>
      </c>
      <c r="R438" s="39"/>
      <c r="S438" s="38" t="str">
        <f>IF(Topic_Catalogue[[#This Row],[Priority (High/Medium/Low)]]="High","Y","")</f>
        <v/>
      </c>
      <c r="T438" s="39"/>
    </row>
    <row r="439" spans="1:20" x14ac:dyDescent="0.25">
      <c r="A439" s="57">
        <v>431</v>
      </c>
      <c r="B439" s="58"/>
      <c r="C439" s="39"/>
      <c r="D439" s="39"/>
      <c r="E439" s="39"/>
      <c r="F439" s="39"/>
      <c r="G439" s="39"/>
      <c r="H439" s="39"/>
      <c r="I439" s="38"/>
      <c r="J439" s="39"/>
      <c r="K439" s="38"/>
      <c r="L439" s="38"/>
      <c r="M439" s="38"/>
      <c r="N439" s="38"/>
      <c r="O439" s="38"/>
      <c r="P439" s="38"/>
      <c r="Q439" s="38" t="str">
        <f t="shared" si="8"/>
        <v/>
      </c>
      <c r="R439" s="39"/>
      <c r="S439" s="38" t="str">
        <f>IF(Topic_Catalogue[[#This Row],[Priority (High/Medium/Low)]]="High","Y","")</f>
        <v/>
      </c>
      <c r="T439" s="39"/>
    </row>
    <row r="440" spans="1:20" x14ac:dyDescent="0.25">
      <c r="A440" s="57">
        <v>432</v>
      </c>
      <c r="B440" s="58"/>
      <c r="C440" s="39"/>
      <c r="D440" s="39"/>
      <c r="E440" s="39"/>
      <c r="F440" s="39"/>
      <c r="G440" s="39"/>
      <c r="H440" s="39"/>
      <c r="I440" s="38"/>
      <c r="J440" s="39"/>
      <c r="K440" s="38"/>
      <c r="L440" s="38"/>
      <c r="M440" s="38"/>
      <c r="N440" s="38"/>
      <c r="O440" s="38"/>
      <c r="P440" s="38"/>
      <c r="Q440" s="38" t="str">
        <f t="shared" si="8"/>
        <v/>
      </c>
      <c r="R440" s="39"/>
      <c r="S440" s="38" t="str">
        <f>IF(Topic_Catalogue[[#This Row],[Priority (High/Medium/Low)]]="High","Y","")</f>
        <v/>
      </c>
      <c r="T440" s="39"/>
    </row>
    <row r="441" spans="1:20" x14ac:dyDescent="0.25">
      <c r="A441" s="57">
        <v>433</v>
      </c>
      <c r="B441" s="58"/>
      <c r="C441" s="39"/>
      <c r="D441" s="39"/>
      <c r="E441" s="39"/>
      <c r="F441" s="39"/>
      <c r="G441" s="39"/>
      <c r="H441" s="39"/>
      <c r="I441" s="38"/>
      <c r="J441" s="39"/>
      <c r="K441" s="38"/>
      <c r="L441" s="38"/>
      <c r="M441" s="38"/>
      <c r="N441" s="38"/>
      <c r="O441" s="38"/>
      <c r="P441" s="38"/>
      <c r="Q441" s="38" t="str">
        <f t="shared" si="8"/>
        <v/>
      </c>
      <c r="R441" s="39"/>
      <c r="S441" s="38" t="str">
        <f>IF(Topic_Catalogue[[#This Row],[Priority (High/Medium/Low)]]="High","Y","")</f>
        <v/>
      </c>
      <c r="T441" s="39"/>
    </row>
    <row r="442" spans="1:20" x14ac:dyDescent="0.25">
      <c r="A442" s="57">
        <v>434</v>
      </c>
      <c r="B442" s="58"/>
      <c r="C442" s="39"/>
      <c r="D442" s="39"/>
      <c r="E442" s="39"/>
      <c r="F442" s="39"/>
      <c r="G442" s="39"/>
      <c r="H442" s="39"/>
      <c r="I442" s="38"/>
      <c r="J442" s="39"/>
      <c r="K442" s="38"/>
      <c r="L442" s="38"/>
      <c r="M442" s="38"/>
      <c r="N442" s="38"/>
      <c r="O442" s="38"/>
      <c r="P442" s="38"/>
      <c r="Q442" s="38" t="str">
        <f t="shared" si="8"/>
        <v/>
      </c>
      <c r="R442" s="39"/>
      <c r="S442" s="38" t="str">
        <f>IF(Topic_Catalogue[[#This Row],[Priority (High/Medium/Low)]]="High","Y","")</f>
        <v/>
      </c>
      <c r="T442" s="39"/>
    </row>
    <row r="443" spans="1:20" x14ac:dyDescent="0.25">
      <c r="A443" s="57">
        <v>435</v>
      </c>
      <c r="B443" s="58"/>
      <c r="C443" s="39"/>
      <c r="D443" s="39"/>
      <c r="E443" s="39"/>
      <c r="F443" s="39"/>
      <c r="G443" s="39"/>
      <c r="H443" s="39"/>
      <c r="I443" s="38"/>
      <c r="J443" s="39"/>
      <c r="K443" s="38"/>
      <c r="L443" s="38"/>
      <c r="M443" s="38"/>
      <c r="N443" s="38"/>
      <c r="O443" s="38"/>
      <c r="P443" s="38"/>
      <c r="Q443" s="38" t="str">
        <f t="shared" si="8"/>
        <v/>
      </c>
      <c r="R443" s="39"/>
      <c r="S443" s="38" t="str">
        <f>IF(Topic_Catalogue[[#This Row],[Priority (High/Medium/Low)]]="High","Y","")</f>
        <v/>
      </c>
      <c r="T443" s="39"/>
    </row>
    <row r="444" spans="1:20" x14ac:dyDescent="0.25">
      <c r="A444" s="57">
        <v>436</v>
      </c>
      <c r="B444" s="58"/>
      <c r="C444" s="39"/>
      <c r="D444" s="39"/>
      <c r="E444" s="39"/>
      <c r="F444" s="39"/>
      <c r="G444" s="39"/>
      <c r="H444" s="39"/>
      <c r="I444" s="38"/>
      <c r="J444" s="39"/>
      <c r="K444" s="38"/>
      <c r="L444" s="38"/>
      <c r="M444" s="38"/>
      <c r="N444" s="38"/>
      <c r="O444" s="38"/>
      <c r="P444" s="38"/>
      <c r="Q444" s="38" t="str">
        <f t="shared" si="8"/>
        <v/>
      </c>
      <c r="R444" s="39"/>
      <c r="S444" s="38" t="str">
        <f>IF(Topic_Catalogue[[#This Row],[Priority (High/Medium/Low)]]="High","Y","")</f>
        <v/>
      </c>
      <c r="T444" s="39"/>
    </row>
    <row r="445" spans="1:20" x14ac:dyDescent="0.25">
      <c r="A445" s="57">
        <v>437</v>
      </c>
      <c r="B445" s="58"/>
      <c r="C445" s="39"/>
      <c r="D445" s="39"/>
      <c r="E445" s="39"/>
      <c r="F445" s="39"/>
      <c r="G445" s="39"/>
      <c r="H445" s="39"/>
      <c r="I445" s="38"/>
      <c r="J445" s="39"/>
      <c r="K445" s="38"/>
      <c r="L445" s="38"/>
      <c r="M445" s="38"/>
      <c r="N445" s="38"/>
      <c r="O445" s="38"/>
      <c r="P445" s="38"/>
      <c r="Q445" s="38" t="str">
        <f t="shared" si="8"/>
        <v/>
      </c>
      <c r="R445" s="39"/>
      <c r="S445" s="38" t="str">
        <f>IF(Topic_Catalogue[[#This Row],[Priority (High/Medium/Low)]]="High","Y","")</f>
        <v/>
      </c>
      <c r="T445" s="39"/>
    </row>
    <row r="446" spans="1:20" x14ac:dyDescent="0.25">
      <c r="A446" s="57">
        <v>438</v>
      </c>
      <c r="B446" s="58"/>
      <c r="C446" s="39"/>
      <c r="D446" s="39"/>
      <c r="E446" s="39"/>
      <c r="F446" s="39"/>
      <c r="G446" s="39"/>
      <c r="H446" s="39"/>
      <c r="I446" s="38"/>
      <c r="J446" s="39"/>
      <c r="K446" s="38"/>
      <c r="L446" s="38"/>
      <c r="M446" s="38"/>
      <c r="N446" s="38"/>
      <c r="O446" s="38"/>
      <c r="P446" s="38"/>
      <c r="Q446" s="38" t="str">
        <f t="shared" si="8"/>
        <v/>
      </c>
      <c r="R446" s="39"/>
      <c r="S446" s="38" t="str">
        <f>IF(Topic_Catalogue[[#This Row],[Priority (High/Medium/Low)]]="High","Y","")</f>
        <v/>
      </c>
      <c r="T446" s="39"/>
    </row>
    <row r="447" spans="1:20" x14ac:dyDescent="0.25">
      <c r="A447" s="57">
        <v>439</v>
      </c>
      <c r="B447" s="58"/>
      <c r="C447" s="39"/>
      <c r="D447" s="39"/>
      <c r="E447" s="39"/>
      <c r="F447" s="39"/>
      <c r="G447" s="39"/>
      <c r="H447" s="39"/>
      <c r="I447" s="38"/>
      <c r="J447" s="39"/>
      <c r="K447" s="38"/>
      <c r="L447" s="38"/>
      <c r="M447" s="38"/>
      <c r="N447" s="38"/>
      <c r="O447" s="38"/>
      <c r="P447" s="38"/>
      <c r="Q447" s="38" t="str">
        <f t="shared" si="8"/>
        <v/>
      </c>
      <c r="R447" s="39"/>
      <c r="S447" s="38" t="str">
        <f>IF(Topic_Catalogue[[#This Row],[Priority (High/Medium/Low)]]="High","Y","")</f>
        <v/>
      </c>
      <c r="T447" s="39"/>
    </row>
    <row r="448" spans="1:20" x14ac:dyDescent="0.25">
      <c r="A448" s="57">
        <v>440</v>
      </c>
      <c r="B448" s="58"/>
      <c r="C448" s="39"/>
      <c r="D448" s="39"/>
      <c r="E448" s="39"/>
      <c r="F448" s="39"/>
      <c r="G448" s="39"/>
      <c r="H448" s="39"/>
      <c r="I448" s="38"/>
      <c r="J448" s="39"/>
      <c r="K448" s="38"/>
      <c r="L448" s="38"/>
      <c r="M448" s="38"/>
      <c r="N448" s="38"/>
      <c r="O448" s="38"/>
      <c r="P448" s="38"/>
      <c r="Q448" s="38" t="str">
        <f t="shared" si="8"/>
        <v/>
      </c>
      <c r="R448" s="39"/>
      <c r="S448" s="38" t="str">
        <f>IF(Topic_Catalogue[[#This Row],[Priority (High/Medium/Low)]]="High","Y","")</f>
        <v/>
      </c>
      <c r="T448" s="39"/>
    </row>
    <row r="449" spans="1:20" x14ac:dyDescent="0.25">
      <c r="A449" s="57">
        <v>441</v>
      </c>
      <c r="B449" s="58"/>
      <c r="C449" s="39"/>
      <c r="D449" s="39"/>
      <c r="E449" s="39"/>
      <c r="F449" s="39"/>
      <c r="G449" s="39"/>
      <c r="H449" s="39"/>
      <c r="I449" s="38"/>
      <c r="J449" s="39"/>
      <c r="K449" s="38"/>
      <c r="L449" s="38"/>
      <c r="M449" s="38"/>
      <c r="N449" s="38"/>
      <c r="O449" s="38"/>
      <c r="P449" s="38"/>
      <c r="Q449" s="38" t="str">
        <f t="shared" si="8"/>
        <v/>
      </c>
      <c r="R449" s="39"/>
      <c r="S449" s="38" t="str">
        <f>IF(Topic_Catalogue[[#This Row],[Priority (High/Medium/Low)]]="High","Y","")</f>
        <v/>
      </c>
      <c r="T449" s="39"/>
    </row>
    <row r="450" spans="1:20" x14ac:dyDescent="0.25">
      <c r="A450" s="57">
        <v>442</v>
      </c>
      <c r="B450" s="58"/>
      <c r="C450" s="39"/>
      <c r="D450" s="39"/>
      <c r="E450" s="39"/>
      <c r="F450" s="39"/>
      <c r="G450" s="39"/>
      <c r="H450" s="39"/>
      <c r="I450" s="38"/>
      <c r="J450" s="39"/>
      <c r="K450" s="38"/>
      <c r="L450" s="38"/>
      <c r="M450" s="38"/>
      <c r="N450" s="38"/>
      <c r="O450" s="38"/>
      <c r="P450" s="38"/>
      <c r="Q450" s="38" t="str">
        <f t="shared" si="8"/>
        <v/>
      </c>
      <c r="R450" s="39"/>
      <c r="S450" s="38" t="str">
        <f>IF(Topic_Catalogue[[#This Row],[Priority (High/Medium/Low)]]="High","Y","")</f>
        <v/>
      </c>
      <c r="T450" s="39"/>
    </row>
    <row r="451" spans="1:20" x14ac:dyDescent="0.25">
      <c r="A451" s="57">
        <v>443</v>
      </c>
      <c r="B451" s="58"/>
      <c r="C451" s="39"/>
      <c r="D451" s="39"/>
      <c r="E451" s="39"/>
      <c r="F451" s="39"/>
      <c r="G451" s="39"/>
      <c r="H451" s="39"/>
      <c r="I451" s="38"/>
      <c r="J451" s="39"/>
      <c r="K451" s="38"/>
      <c r="L451" s="38"/>
      <c r="M451" s="38"/>
      <c r="N451" s="38"/>
      <c r="O451" s="38"/>
      <c r="P451" s="38"/>
      <c r="Q451" s="38" t="str">
        <f t="shared" si="8"/>
        <v/>
      </c>
      <c r="R451" s="39"/>
      <c r="S451" s="38" t="str">
        <f>IF(Topic_Catalogue[[#This Row],[Priority (High/Medium/Low)]]="High","Y","")</f>
        <v/>
      </c>
      <c r="T451" s="39"/>
    </row>
    <row r="452" spans="1:20" x14ac:dyDescent="0.25">
      <c r="A452" s="57">
        <v>444</v>
      </c>
      <c r="B452" s="58"/>
      <c r="C452" s="39"/>
      <c r="D452" s="39"/>
      <c r="E452" s="39"/>
      <c r="F452" s="39"/>
      <c r="G452" s="39"/>
      <c r="H452" s="39"/>
      <c r="I452" s="38"/>
      <c r="J452" s="39"/>
      <c r="K452" s="38"/>
      <c r="L452" s="38"/>
      <c r="M452" s="38"/>
      <c r="N452" s="38"/>
      <c r="O452" s="38"/>
      <c r="P452" s="38"/>
      <c r="Q452" s="38" t="str">
        <f t="shared" si="8"/>
        <v/>
      </c>
      <c r="R452" s="39"/>
      <c r="S452" s="38" t="str">
        <f>IF(Topic_Catalogue[[#This Row],[Priority (High/Medium/Low)]]="High","Y","")</f>
        <v/>
      </c>
      <c r="T452" s="39"/>
    </row>
    <row r="453" spans="1:20" x14ac:dyDescent="0.25">
      <c r="A453" s="57">
        <v>445</v>
      </c>
      <c r="B453" s="58"/>
      <c r="C453" s="39"/>
      <c r="D453" s="39"/>
      <c r="E453" s="39"/>
      <c r="F453" s="39"/>
      <c r="G453" s="39"/>
      <c r="H453" s="39"/>
      <c r="I453" s="38"/>
      <c r="J453" s="39"/>
      <c r="K453" s="38"/>
      <c r="L453" s="38"/>
      <c r="M453" s="38"/>
      <c r="N453" s="38"/>
      <c r="O453" s="38"/>
      <c r="P453" s="38"/>
      <c r="Q453" s="38" t="str">
        <f t="shared" si="8"/>
        <v/>
      </c>
      <c r="R453" s="39"/>
      <c r="S453" s="38" t="str">
        <f>IF(Topic_Catalogue[[#This Row],[Priority (High/Medium/Low)]]="High","Y","")</f>
        <v/>
      </c>
      <c r="T453" s="39"/>
    </row>
    <row r="454" spans="1:20" x14ac:dyDescent="0.25">
      <c r="A454" s="57">
        <v>446</v>
      </c>
      <c r="B454" s="58"/>
      <c r="C454" s="39"/>
      <c r="D454" s="39"/>
      <c r="E454" s="39"/>
      <c r="F454" s="39"/>
      <c r="G454" s="39"/>
      <c r="H454" s="39"/>
      <c r="I454" s="38"/>
      <c r="J454" s="39"/>
      <c r="K454" s="38"/>
      <c r="L454" s="38"/>
      <c r="M454" s="38"/>
      <c r="N454" s="38"/>
      <c r="O454" s="38"/>
      <c r="P454" s="38"/>
      <c r="Q454" s="38" t="str">
        <f t="shared" si="8"/>
        <v/>
      </c>
      <c r="R454" s="39"/>
      <c r="S454" s="38" t="str">
        <f>IF(Topic_Catalogue[[#This Row],[Priority (High/Medium/Low)]]="High","Y","")</f>
        <v/>
      </c>
      <c r="T454" s="39"/>
    </row>
    <row r="455" spans="1:20" x14ac:dyDescent="0.25">
      <c r="A455" s="57">
        <v>447</v>
      </c>
      <c r="B455" s="58"/>
      <c r="C455" s="39"/>
      <c r="D455" s="39"/>
      <c r="E455" s="39"/>
      <c r="F455" s="39"/>
      <c r="G455" s="39"/>
      <c r="H455" s="39"/>
      <c r="I455" s="38"/>
      <c r="J455" s="39"/>
      <c r="K455" s="38"/>
      <c r="L455" s="38"/>
      <c r="M455" s="38"/>
      <c r="N455" s="38"/>
      <c r="O455" s="38"/>
      <c r="P455" s="38"/>
      <c r="Q455" s="38" t="str">
        <f t="shared" si="8"/>
        <v/>
      </c>
      <c r="R455" s="39"/>
      <c r="S455" s="38" t="str">
        <f>IF(Topic_Catalogue[[#This Row],[Priority (High/Medium/Low)]]="High","Y","")</f>
        <v/>
      </c>
      <c r="T455" s="39"/>
    </row>
    <row r="456" spans="1:20" x14ac:dyDescent="0.25">
      <c r="A456" s="57">
        <v>448</v>
      </c>
      <c r="B456" s="58"/>
      <c r="C456" s="39"/>
      <c r="D456" s="39"/>
      <c r="E456" s="39"/>
      <c r="F456" s="39"/>
      <c r="G456" s="39"/>
      <c r="H456" s="39"/>
      <c r="I456" s="38"/>
      <c r="J456" s="39"/>
      <c r="K456" s="38"/>
      <c r="L456" s="38"/>
      <c r="M456" s="38"/>
      <c r="N456" s="38"/>
      <c r="O456" s="38"/>
      <c r="P456" s="38"/>
      <c r="Q456" s="38" t="str">
        <f t="shared" si="8"/>
        <v/>
      </c>
      <c r="R456" s="39"/>
      <c r="S456" s="38" t="str">
        <f>IF(Topic_Catalogue[[#This Row],[Priority (High/Medium/Low)]]="High","Y","")</f>
        <v/>
      </c>
      <c r="T456" s="39"/>
    </row>
    <row r="457" spans="1:20" x14ac:dyDescent="0.25">
      <c r="A457" s="57">
        <v>449</v>
      </c>
      <c r="B457" s="58"/>
      <c r="C457" s="39"/>
      <c r="D457" s="39"/>
      <c r="E457" s="39"/>
      <c r="F457" s="39"/>
      <c r="G457" s="39"/>
      <c r="H457" s="39"/>
      <c r="I457" s="38"/>
      <c r="J457" s="39"/>
      <c r="K457" s="38"/>
      <c r="L457" s="38"/>
      <c r="M457" s="38"/>
      <c r="N457" s="38"/>
      <c r="O457" s="38"/>
      <c r="P457" s="38"/>
      <c r="Q457" s="38" t="str">
        <f t="shared" ref="Q457:Q500" si="9">IF(COUNT($O457:$P457)&lt;$W$6,"",IF(MIN($O457,$P457)&gt;=$W$5,"High",IF(MIN($O457,$P457)&gt;=$W$6,"Medium","Low")))</f>
        <v/>
      </c>
      <c r="R457" s="39"/>
      <c r="S457" s="38" t="str">
        <f>IF(Topic_Catalogue[[#This Row],[Priority (High/Medium/Low)]]="High","Y","")</f>
        <v/>
      </c>
      <c r="T457" s="39"/>
    </row>
    <row r="458" spans="1:20" x14ac:dyDescent="0.25">
      <c r="A458" s="57">
        <v>450</v>
      </c>
      <c r="B458" s="58"/>
      <c r="C458" s="39"/>
      <c r="D458" s="39"/>
      <c r="E458" s="39"/>
      <c r="F458" s="39"/>
      <c r="G458" s="39"/>
      <c r="H458" s="39"/>
      <c r="I458" s="38"/>
      <c r="J458" s="39"/>
      <c r="K458" s="38"/>
      <c r="L458" s="38"/>
      <c r="M458" s="38"/>
      <c r="N458" s="38"/>
      <c r="O458" s="38"/>
      <c r="P458" s="38"/>
      <c r="Q458" s="38" t="str">
        <f t="shared" si="9"/>
        <v/>
      </c>
      <c r="R458" s="39"/>
      <c r="S458" s="38" t="str">
        <f>IF(Topic_Catalogue[[#This Row],[Priority (High/Medium/Low)]]="High","Y","")</f>
        <v/>
      </c>
      <c r="T458" s="39"/>
    </row>
    <row r="459" spans="1:20" x14ac:dyDescent="0.25">
      <c r="A459" s="57">
        <v>451</v>
      </c>
      <c r="B459" s="58"/>
      <c r="C459" s="39"/>
      <c r="D459" s="39"/>
      <c r="E459" s="39"/>
      <c r="F459" s="39"/>
      <c r="G459" s="39"/>
      <c r="H459" s="39"/>
      <c r="I459" s="38"/>
      <c r="J459" s="39"/>
      <c r="K459" s="38"/>
      <c r="L459" s="38"/>
      <c r="M459" s="38"/>
      <c r="N459" s="38"/>
      <c r="O459" s="38"/>
      <c r="P459" s="38"/>
      <c r="Q459" s="38" t="str">
        <f t="shared" si="9"/>
        <v/>
      </c>
      <c r="R459" s="39"/>
      <c r="S459" s="38" t="str">
        <f>IF(Topic_Catalogue[[#This Row],[Priority (High/Medium/Low)]]="High","Y","")</f>
        <v/>
      </c>
      <c r="T459" s="39"/>
    </row>
    <row r="460" spans="1:20" x14ac:dyDescent="0.25">
      <c r="A460" s="57">
        <v>452</v>
      </c>
      <c r="B460" s="58"/>
      <c r="C460" s="39"/>
      <c r="D460" s="39"/>
      <c r="E460" s="39"/>
      <c r="F460" s="39"/>
      <c r="G460" s="39"/>
      <c r="H460" s="39"/>
      <c r="I460" s="38"/>
      <c r="J460" s="39"/>
      <c r="K460" s="38"/>
      <c r="L460" s="38"/>
      <c r="M460" s="38"/>
      <c r="N460" s="38"/>
      <c r="O460" s="38"/>
      <c r="P460" s="38"/>
      <c r="Q460" s="38" t="str">
        <f t="shared" si="9"/>
        <v/>
      </c>
      <c r="R460" s="39"/>
      <c r="S460" s="38" t="str">
        <f>IF(Topic_Catalogue[[#This Row],[Priority (High/Medium/Low)]]="High","Y","")</f>
        <v/>
      </c>
      <c r="T460" s="39"/>
    </row>
    <row r="461" spans="1:20" x14ac:dyDescent="0.25">
      <c r="A461" s="57">
        <v>453</v>
      </c>
      <c r="B461" s="58"/>
      <c r="C461" s="39"/>
      <c r="D461" s="39"/>
      <c r="E461" s="39"/>
      <c r="F461" s="39"/>
      <c r="G461" s="39"/>
      <c r="H461" s="39"/>
      <c r="I461" s="38"/>
      <c r="J461" s="39"/>
      <c r="K461" s="38"/>
      <c r="L461" s="38"/>
      <c r="M461" s="38"/>
      <c r="N461" s="38"/>
      <c r="O461" s="38"/>
      <c r="P461" s="38"/>
      <c r="Q461" s="38" t="str">
        <f t="shared" si="9"/>
        <v/>
      </c>
      <c r="R461" s="39"/>
      <c r="S461" s="38" t="str">
        <f>IF(Topic_Catalogue[[#This Row],[Priority (High/Medium/Low)]]="High","Y","")</f>
        <v/>
      </c>
      <c r="T461" s="39"/>
    </row>
    <row r="462" spans="1:20" x14ac:dyDescent="0.25">
      <c r="A462" s="57">
        <v>454</v>
      </c>
      <c r="B462" s="58"/>
      <c r="C462" s="39"/>
      <c r="D462" s="39"/>
      <c r="E462" s="39"/>
      <c r="F462" s="39"/>
      <c r="G462" s="39"/>
      <c r="H462" s="39"/>
      <c r="I462" s="38"/>
      <c r="J462" s="39"/>
      <c r="K462" s="38"/>
      <c r="L462" s="38"/>
      <c r="M462" s="38"/>
      <c r="N462" s="38"/>
      <c r="O462" s="38"/>
      <c r="P462" s="38"/>
      <c r="Q462" s="38" t="str">
        <f t="shared" si="9"/>
        <v/>
      </c>
      <c r="R462" s="39"/>
      <c r="S462" s="38" t="str">
        <f>IF(Topic_Catalogue[[#This Row],[Priority (High/Medium/Low)]]="High","Y","")</f>
        <v/>
      </c>
      <c r="T462" s="39"/>
    </row>
    <row r="463" spans="1:20" x14ac:dyDescent="0.25">
      <c r="A463" s="57">
        <v>455</v>
      </c>
      <c r="B463" s="58"/>
      <c r="C463" s="39"/>
      <c r="D463" s="39"/>
      <c r="E463" s="39"/>
      <c r="F463" s="39"/>
      <c r="G463" s="39"/>
      <c r="H463" s="39"/>
      <c r="I463" s="38"/>
      <c r="J463" s="39"/>
      <c r="K463" s="38"/>
      <c r="L463" s="38"/>
      <c r="M463" s="38"/>
      <c r="N463" s="38"/>
      <c r="O463" s="38"/>
      <c r="P463" s="38"/>
      <c r="Q463" s="38" t="str">
        <f t="shared" si="9"/>
        <v/>
      </c>
      <c r="R463" s="39"/>
      <c r="S463" s="38" t="str">
        <f>IF(Topic_Catalogue[[#This Row],[Priority (High/Medium/Low)]]="High","Y","")</f>
        <v/>
      </c>
      <c r="T463" s="39"/>
    </row>
    <row r="464" spans="1:20" x14ac:dyDescent="0.25">
      <c r="A464" s="57">
        <v>456</v>
      </c>
      <c r="B464" s="58"/>
      <c r="C464" s="39"/>
      <c r="D464" s="39"/>
      <c r="E464" s="39"/>
      <c r="F464" s="39"/>
      <c r="G464" s="39"/>
      <c r="H464" s="39"/>
      <c r="I464" s="38"/>
      <c r="J464" s="39"/>
      <c r="K464" s="38"/>
      <c r="L464" s="38"/>
      <c r="M464" s="38"/>
      <c r="N464" s="38"/>
      <c r="O464" s="38"/>
      <c r="P464" s="38"/>
      <c r="Q464" s="38" t="str">
        <f t="shared" si="9"/>
        <v/>
      </c>
      <c r="R464" s="39"/>
      <c r="S464" s="38" t="str">
        <f>IF(Topic_Catalogue[[#This Row],[Priority (High/Medium/Low)]]="High","Y","")</f>
        <v/>
      </c>
      <c r="T464" s="39"/>
    </row>
    <row r="465" spans="1:20" x14ac:dyDescent="0.25">
      <c r="A465" s="57">
        <v>457</v>
      </c>
      <c r="B465" s="58"/>
      <c r="C465" s="39"/>
      <c r="D465" s="39"/>
      <c r="E465" s="39"/>
      <c r="F465" s="39"/>
      <c r="G465" s="39"/>
      <c r="H465" s="39"/>
      <c r="I465" s="38"/>
      <c r="J465" s="39"/>
      <c r="K465" s="38"/>
      <c r="L465" s="38"/>
      <c r="M465" s="38"/>
      <c r="N465" s="38"/>
      <c r="O465" s="38"/>
      <c r="P465" s="38"/>
      <c r="Q465" s="38" t="str">
        <f t="shared" si="9"/>
        <v/>
      </c>
      <c r="R465" s="39"/>
      <c r="S465" s="38" t="str">
        <f>IF(Topic_Catalogue[[#This Row],[Priority (High/Medium/Low)]]="High","Y","")</f>
        <v/>
      </c>
      <c r="T465" s="39"/>
    </row>
    <row r="466" spans="1:20" x14ac:dyDescent="0.25">
      <c r="A466" s="57">
        <v>458</v>
      </c>
      <c r="B466" s="58"/>
      <c r="C466" s="39"/>
      <c r="D466" s="39"/>
      <c r="E466" s="39"/>
      <c r="F466" s="39"/>
      <c r="G466" s="39"/>
      <c r="H466" s="39"/>
      <c r="I466" s="38"/>
      <c r="J466" s="39"/>
      <c r="K466" s="38"/>
      <c r="L466" s="38"/>
      <c r="M466" s="38"/>
      <c r="N466" s="38"/>
      <c r="O466" s="38"/>
      <c r="P466" s="38"/>
      <c r="Q466" s="38" t="str">
        <f t="shared" si="9"/>
        <v/>
      </c>
      <c r="R466" s="39"/>
      <c r="S466" s="38" t="str">
        <f>IF(Topic_Catalogue[[#This Row],[Priority (High/Medium/Low)]]="High","Y","")</f>
        <v/>
      </c>
      <c r="T466" s="39"/>
    </row>
    <row r="467" spans="1:20" x14ac:dyDescent="0.25">
      <c r="A467" s="57">
        <v>459</v>
      </c>
      <c r="B467" s="58"/>
      <c r="C467" s="39"/>
      <c r="D467" s="39"/>
      <c r="E467" s="39"/>
      <c r="F467" s="39"/>
      <c r="G467" s="39"/>
      <c r="H467" s="39"/>
      <c r="I467" s="38"/>
      <c r="J467" s="39"/>
      <c r="K467" s="38"/>
      <c r="L467" s="38"/>
      <c r="M467" s="38"/>
      <c r="N467" s="38"/>
      <c r="O467" s="38"/>
      <c r="P467" s="38"/>
      <c r="Q467" s="38" t="str">
        <f t="shared" si="9"/>
        <v/>
      </c>
      <c r="R467" s="39"/>
      <c r="S467" s="38" t="str">
        <f>IF(Topic_Catalogue[[#This Row],[Priority (High/Medium/Low)]]="High","Y","")</f>
        <v/>
      </c>
      <c r="T467" s="39"/>
    </row>
    <row r="468" spans="1:20" x14ac:dyDescent="0.25">
      <c r="A468" s="57">
        <v>460</v>
      </c>
      <c r="B468" s="58"/>
      <c r="C468" s="39"/>
      <c r="D468" s="39"/>
      <c r="E468" s="39"/>
      <c r="F468" s="39"/>
      <c r="G468" s="39"/>
      <c r="H468" s="39"/>
      <c r="I468" s="38"/>
      <c r="J468" s="39"/>
      <c r="K468" s="38"/>
      <c r="L468" s="38"/>
      <c r="M468" s="38"/>
      <c r="N468" s="38"/>
      <c r="O468" s="38"/>
      <c r="P468" s="38"/>
      <c r="Q468" s="38" t="str">
        <f t="shared" si="9"/>
        <v/>
      </c>
      <c r="R468" s="39"/>
      <c r="S468" s="38" t="str">
        <f>IF(Topic_Catalogue[[#This Row],[Priority (High/Medium/Low)]]="High","Y","")</f>
        <v/>
      </c>
      <c r="T468" s="39"/>
    </row>
    <row r="469" spans="1:20" x14ac:dyDescent="0.25">
      <c r="A469" s="57">
        <v>461</v>
      </c>
      <c r="B469" s="58"/>
      <c r="C469" s="39"/>
      <c r="D469" s="39"/>
      <c r="E469" s="39"/>
      <c r="F469" s="39"/>
      <c r="G469" s="39"/>
      <c r="H469" s="39"/>
      <c r="I469" s="38"/>
      <c r="J469" s="39"/>
      <c r="K469" s="38"/>
      <c r="L469" s="38"/>
      <c r="M469" s="38"/>
      <c r="N469" s="38"/>
      <c r="O469" s="38"/>
      <c r="P469" s="38"/>
      <c r="Q469" s="38" t="str">
        <f t="shared" si="9"/>
        <v/>
      </c>
      <c r="R469" s="39"/>
      <c r="S469" s="38" t="str">
        <f>IF(Topic_Catalogue[[#This Row],[Priority (High/Medium/Low)]]="High","Y","")</f>
        <v/>
      </c>
      <c r="T469" s="39"/>
    </row>
    <row r="470" spans="1:20" x14ac:dyDescent="0.25">
      <c r="A470" s="57">
        <v>462</v>
      </c>
      <c r="B470" s="58"/>
      <c r="C470" s="39"/>
      <c r="D470" s="39"/>
      <c r="E470" s="39"/>
      <c r="F470" s="39"/>
      <c r="G470" s="39"/>
      <c r="H470" s="39"/>
      <c r="I470" s="38"/>
      <c r="J470" s="39"/>
      <c r="K470" s="38"/>
      <c r="L470" s="38"/>
      <c r="M470" s="38"/>
      <c r="N470" s="38"/>
      <c r="O470" s="38"/>
      <c r="P470" s="38"/>
      <c r="Q470" s="38" t="str">
        <f t="shared" si="9"/>
        <v/>
      </c>
      <c r="R470" s="39"/>
      <c r="S470" s="38" t="str">
        <f>IF(Topic_Catalogue[[#This Row],[Priority (High/Medium/Low)]]="High","Y","")</f>
        <v/>
      </c>
      <c r="T470" s="39"/>
    </row>
    <row r="471" spans="1:20" x14ac:dyDescent="0.25">
      <c r="A471" s="57">
        <v>463</v>
      </c>
      <c r="B471" s="58"/>
      <c r="C471" s="39"/>
      <c r="D471" s="39"/>
      <c r="E471" s="39"/>
      <c r="F471" s="39"/>
      <c r="G471" s="39"/>
      <c r="H471" s="39"/>
      <c r="I471" s="38"/>
      <c r="J471" s="39"/>
      <c r="K471" s="38"/>
      <c r="L471" s="38"/>
      <c r="M471" s="38"/>
      <c r="N471" s="38"/>
      <c r="O471" s="38"/>
      <c r="P471" s="38"/>
      <c r="Q471" s="38" t="str">
        <f t="shared" si="9"/>
        <v/>
      </c>
      <c r="R471" s="39"/>
      <c r="S471" s="38" t="str">
        <f>IF(Topic_Catalogue[[#This Row],[Priority (High/Medium/Low)]]="High","Y","")</f>
        <v/>
      </c>
      <c r="T471" s="39"/>
    </row>
    <row r="472" spans="1:20" x14ac:dyDescent="0.25">
      <c r="A472" s="57">
        <v>464</v>
      </c>
      <c r="B472" s="58"/>
      <c r="C472" s="39"/>
      <c r="D472" s="39"/>
      <c r="E472" s="39"/>
      <c r="F472" s="39"/>
      <c r="G472" s="39"/>
      <c r="H472" s="39"/>
      <c r="I472" s="38"/>
      <c r="J472" s="39"/>
      <c r="K472" s="38"/>
      <c r="L472" s="38"/>
      <c r="M472" s="38"/>
      <c r="N472" s="38"/>
      <c r="O472" s="38"/>
      <c r="P472" s="38"/>
      <c r="Q472" s="38" t="str">
        <f t="shared" si="9"/>
        <v/>
      </c>
      <c r="R472" s="39"/>
      <c r="S472" s="38" t="str">
        <f>IF(Topic_Catalogue[[#This Row],[Priority (High/Medium/Low)]]="High","Y","")</f>
        <v/>
      </c>
      <c r="T472" s="39"/>
    </row>
    <row r="473" spans="1:20" x14ac:dyDescent="0.25">
      <c r="A473" s="57">
        <v>465</v>
      </c>
      <c r="B473" s="58"/>
      <c r="C473" s="39"/>
      <c r="D473" s="39"/>
      <c r="E473" s="39"/>
      <c r="F473" s="39"/>
      <c r="G473" s="39"/>
      <c r="H473" s="39"/>
      <c r="I473" s="38"/>
      <c r="J473" s="39"/>
      <c r="K473" s="38"/>
      <c r="L473" s="38"/>
      <c r="M473" s="38"/>
      <c r="N473" s="38"/>
      <c r="O473" s="38"/>
      <c r="P473" s="38"/>
      <c r="Q473" s="38" t="str">
        <f t="shared" si="9"/>
        <v/>
      </c>
      <c r="R473" s="39"/>
      <c r="S473" s="38" t="str">
        <f>IF(Topic_Catalogue[[#This Row],[Priority (High/Medium/Low)]]="High","Y","")</f>
        <v/>
      </c>
      <c r="T473" s="39"/>
    </row>
    <row r="474" spans="1:20" x14ac:dyDescent="0.25">
      <c r="A474" s="57">
        <v>466</v>
      </c>
      <c r="B474" s="58"/>
      <c r="C474" s="39"/>
      <c r="D474" s="39"/>
      <c r="E474" s="39"/>
      <c r="F474" s="39"/>
      <c r="G474" s="39"/>
      <c r="H474" s="39"/>
      <c r="I474" s="38"/>
      <c r="J474" s="39"/>
      <c r="K474" s="38"/>
      <c r="L474" s="38"/>
      <c r="M474" s="38"/>
      <c r="N474" s="38"/>
      <c r="O474" s="38"/>
      <c r="P474" s="38"/>
      <c r="Q474" s="38" t="str">
        <f t="shared" si="9"/>
        <v/>
      </c>
      <c r="R474" s="39"/>
      <c r="S474" s="38" t="str">
        <f>IF(Topic_Catalogue[[#This Row],[Priority (High/Medium/Low)]]="High","Y","")</f>
        <v/>
      </c>
      <c r="T474" s="39"/>
    </row>
    <row r="475" spans="1:20" x14ac:dyDescent="0.25">
      <c r="A475" s="57">
        <v>467</v>
      </c>
      <c r="B475" s="58"/>
      <c r="C475" s="39"/>
      <c r="D475" s="39"/>
      <c r="E475" s="39"/>
      <c r="F475" s="39"/>
      <c r="G475" s="39"/>
      <c r="H475" s="39"/>
      <c r="I475" s="38"/>
      <c r="J475" s="39"/>
      <c r="K475" s="38"/>
      <c r="L475" s="38"/>
      <c r="M475" s="38"/>
      <c r="N475" s="38"/>
      <c r="O475" s="38"/>
      <c r="P475" s="38"/>
      <c r="Q475" s="38" t="str">
        <f t="shared" si="9"/>
        <v/>
      </c>
      <c r="R475" s="39"/>
      <c r="S475" s="38" t="str">
        <f>IF(Topic_Catalogue[[#This Row],[Priority (High/Medium/Low)]]="High","Y","")</f>
        <v/>
      </c>
      <c r="T475" s="39"/>
    </row>
    <row r="476" spans="1:20" x14ac:dyDescent="0.25">
      <c r="A476" s="57">
        <v>468</v>
      </c>
      <c r="B476" s="58"/>
      <c r="C476" s="39"/>
      <c r="D476" s="39"/>
      <c r="E476" s="39"/>
      <c r="F476" s="39"/>
      <c r="G476" s="39"/>
      <c r="H476" s="39"/>
      <c r="I476" s="38"/>
      <c r="J476" s="39"/>
      <c r="K476" s="38"/>
      <c r="L476" s="38"/>
      <c r="M476" s="38"/>
      <c r="N476" s="38"/>
      <c r="O476" s="38"/>
      <c r="P476" s="38"/>
      <c r="Q476" s="38" t="str">
        <f t="shared" si="9"/>
        <v/>
      </c>
      <c r="R476" s="39"/>
      <c r="S476" s="38" t="str">
        <f>IF(Topic_Catalogue[[#This Row],[Priority (High/Medium/Low)]]="High","Y","")</f>
        <v/>
      </c>
      <c r="T476" s="39"/>
    </row>
    <row r="477" spans="1:20" x14ac:dyDescent="0.25">
      <c r="A477" s="57">
        <v>469</v>
      </c>
      <c r="B477" s="58"/>
      <c r="C477" s="39"/>
      <c r="D477" s="39"/>
      <c r="E477" s="39"/>
      <c r="F477" s="39"/>
      <c r="G477" s="39"/>
      <c r="H477" s="39"/>
      <c r="I477" s="38"/>
      <c r="J477" s="39"/>
      <c r="K477" s="38"/>
      <c r="L477" s="38"/>
      <c r="M477" s="38"/>
      <c r="N477" s="38"/>
      <c r="O477" s="38"/>
      <c r="P477" s="38"/>
      <c r="Q477" s="38" t="str">
        <f t="shared" si="9"/>
        <v/>
      </c>
      <c r="R477" s="39"/>
      <c r="S477" s="38" t="str">
        <f>IF(Topic_Catalogue[[#This Row],[Priority (High/Medium/Low)]]="High","Y","")</f>
        <v/>
      </c>
      <c r="T477" s="39"/>
    </row>
    <row r="478" spans="1:20" x14ac:dyDescent="0.25">
      <c r="A478" s="57">
        <v>470</v>
      </c>
      <c r="B478" s="58"/>
      <c r="C478" s="39"/>
      <c r="D478" s="39"/>
      <c r="E478" s="39"/>
      <c r="F478" s="39"/>
      <c r="G478" s="39"/>
      <c r="H478" s="39"/>
      <c r="I478" s="38"/>
      <c r="J478" s="39"/>
      <c r="K478" s="38"/>
      <c r="L478" s="38"/>
      <c r="M478" s="38"/>
      <c r="N478" s="38"/>
      <c r="O478" s="38"/>
      <c r="P478" s="38"/>
      <c r="Q478" s="38" t="str">
        <f t="shared" si="9"/>
        <v/>
      </c>
      <c r="R478" s="39"/>
      <c r="S478" s="38" t="str">
        <f>IF(Topic_Catalogue[[#This Row],[Priority (High/Medium/Low)]]="High","Y","")</f>
        <v/>
      </c>
      <c r="T478" s="39"/>
    </row>
    <row r="479" spans="1:20" x14ac:dyDescent="0.25">
      <c r="A479" s="57">
        <v>471</v>
      </c>
      <c r="B479" s="58"/>
      <c r="C479" s="39"/>
      <c r="D479" s="39"/>
      <c r="E479" s="39"/>
      <c r="F479" s="39"/>
      <c r="G479" s="39"/>
      <c r="H479" s="39"/>
      <c r="I479" s="38"/>
      <c r="J479" s="39"/>
      <c r="K479" s="38"/>
      <c r="L479" s="38"/>
      <c r="M479" s="38"/>
      <c r="N479" s="38"/>
      <c r="O479" s="38"/>
      <c r="P479" s="38"/>
      <c r="Q479" s="38" t="str">
        <f t="shared" si="9"/>
        <v/>
      </c>
      <c r="R479" s="39"/>
      <c r="S479" s="38" t="str">
        <f>IF(Topic_Catalogue[[#This Row],[Priority (High/Medium/Low)]]="High","Y","")</f>
        <v/>
      </c>
      <c r="T479" s="39"/>
    </row>
    <row r="480" spans="1:20" x14ac:dyDescent="0.25">
      <c r="A480" s="57">
        <v>472</v>
      </c>
      <c r="B480" s="58"/>
      <c r="C480" s="39"/>
      <c r="D480" s="39"/>
      <c r="E480" s="39"/>
      <c r="F480" s="39"/>
      <c r="G480" s="39"/>
      <c r="H480" s="39"/>
      <c r="I480" s="38"/>
      <c r="J480" s="39"/>
      <c r="K480" s="38"/>
      <c r="L480" s="38"/>
      <c r="M480" s="38"/>
      <c r="N480" s="38"/>
      <c r="O480" s="38"/>
      <c r="P480" s="38"/>
      <c r="Q480" s="38" t="str">
        <f t="shared" si="9"/>
        <v/>
      </c>
      <c r="R480" s="39"/>
      <c r="S480" s="38" t="str">
        <f>IF(Topic_Catalogue[[#This Row],[Priority (High/Medium/Low)]]="High","Y","")</f>
        <v/>
      </c>
      <c r="T480" s="39"/>
    </row>
    <row r="481" spans="1:20" x14ac:dyDescent="0.25">
      <c r="A481" s="57">
        <v>473</v>
      </c>
      <c r="B481" s="58"/>
      <c r="C481" s="39"/>
      <c r="D481" s="39"/>
      <c r="E481" s="39"/>
      <c r="F481" s="39"/>
      <c r="G481" s="39"/>
      <c r="H481" s="39"/>
      <c r="I481" s="38"/>
      <c r="J481" s="39"/>
      <c r="K481" s="38"/>
      <c r="L481" s="38"/>
      <c r="M481" s="38"/>
      <c r="N481" s="38"/>
      <c r="O481" s="38"/>
      <c r="P481" s="38"/>
      <c r="Q481" s="38" t="str">
        <f t="shared" si="9"/>
        <v/>
      </c>
      <c r="R481" s="39"/>
      <c r="S481" s="38" t="str">
        <f>IF(Topic_Catalogue[[#This Row],[Priority (High/Medium/Low)]]="High","Y","")</f>
        <v/>
      </c>
      <c r="T481" s="39"/>
    </row>
    <row r="482" spans="1:20" x14ac:dyDescent="0.25">
      <c r="A482" s="57">
        <v>474</v>
      </c>
      <c r="B482" s="58"/>
      <c r="C482" s="39"/>
      <c r="D482" s="39"/>
      <c r="E482" s="39"/>
      <c r="F482" s="39"/>
      <c r="G482" s="39"/>
      <c r="H482" s="39"/>
      <c r="I482" s="38"/>
      <c r="J482" s="39"/>
      <c r="K482" s="38"/>
      <c r="L482" s="38"/>
      <c r="M482" s="38"/>
      <c r="N482" s="38"/>
      <c r="O482" s="38"/>
      <c r="P482" s="38"/>
      <c r="Q482" s="38" t="str">
        <f t="shared" si="9"/>
        <v/>
      </c>
      <c r="R482" s="39"/>
      <c r="S482" s="38" t="str">
        <f>IF(Topic_Catalogue[[#This Row],[Priority (High/Medium/Low)]]="High","Y","")</f>
        <v/>
      </c>
      <c r="T482" s="39"/>
    </row>
    <row r="483" spans="1:20" x14ac:dyDescent="0.25">
      <c r="A483" s="57">
        <v>475</v>
      </c>
      <c r="B483" s="58"/>
      <c r="C483" s="39"/>
      <c r="D483" s="39"/>
      <c r="E483" s="39"/>
      <c r="F483" s="39"/>
      <c r="G483" s="39"/>
      <c r="H483" s="39"/>
      <c r="I483" s="38"/>
      <c r="J483" s="39"/>
      <c r="K483" s="38"/>
      <c r="L483" s="38"/>
      <c r="M483" s="38"/>
      <c r="N483" s="38"/>
      <c r="O483" s="38"/>
      <c r="P483" s="38"/>
      <c r="Q483" s="38" t="str">
        <f t="shared" si="9"/>
        <v/>
      </c>
      <c r="R483" s="39"/>
      <c r="S483" s="38" t="str">
        <f>IF(Topic_Catalogue[[#This Row],[Priority (High/Medium/Low)]]="High","Y","")</f>
        <v/>
      </c>
      <c r="T483" s="39"/>
    </row>
    <row r="484" spans="1:20" x14ac:dyDescent="0.25">
      <c r="A484" s="57">
        <v>476</v>
      </c>
      <c r="B484" s="58"/>
      <c r="C484" s="39"/>
      <c r="D484" s="39"/>
      <c r="E484" s="39"/>
      <c r="F484" s="39"/>
      <c r="G484" s="39"/>
      <c r="H484" s="39"/>
      <c r="I484" s="38"/>
      <c r="J484" s="39"/>
      <c r="K484" s="38"/>
      <c r="L484" s="38"/>
      <c r="M484" s="38"/>
      <c r="N484" s="38"/>
      <c r="O484" s="38"/>
      <c r="P484" s="38"/>
      <c r="Q484" s="38" t="str">
        <f t="shared" si="9"/>
        <v/>
      </c>
      <c r="R484" s="39"/>
      <c r="S484" s="38" t="str">
        <f>IF(Topic_Catalogue[[#This Row],[Priority (High/Medium/Low)]]="High","Y","")</f>
        <v/>
      </c>
      <c r="T484" s="39"/>
    </row>
    <row r="485" spans="1:20" x14ac:dyDescent="0.25">
      <c r="A485" s="57">
        <v>477</v>
      </c>
      <c r="B485" s="58"/>
      <c r="C485" s="39"/>
      <c r="D485" s="39"/>
      <c r="E485" s="39"/>
      <c r="F485" s="39"/>
      <c r="G485" s="39"/>
      <c r="H485" s="39"/>
      <c r="I485" s="38"/>
      <c r="J485" s="39"/>
      <c r="K485" s="38"/>
      <c r="L485" s="38"/>
      <c r="M485" s="38"/>
      <c r="N485" s="38"/>
      <c r="O485" s="38"/>
      <c r="P485" s="38"/>
      <c r="Q485" s="38" t="str">
        <f t="shared" si="9"/>
        <v/>
      </c>
      <c r="R485" s="39"/>
      <c r="S485" s="38" t="str">
        <f>IF(Topic_Catalogue[[#This Row],[Priority (High/Medium/Low)]]="High","Y","")</f>
        <v/>
      </c>
      <c r="T485" s="39"/>
    </row>
    <row r="486" spans="1:20" x14ac:dyDescent="0.25">
      <c r="A486" s="57">
        <v>478</v>
      </c>
      <c r="B486" s="58"/>
      <c r="C486" s="39"/>
      <c r="D486" s="39"/>
      <c r="E486" s="39"/>
      <c r="F486" s="39"/>
      <c r="G486" s="39"/>
      <c r="H486" s="39"/>
      <c r="I486" s="38"/>
      <c r="J486" s="39"/>
      <c r="K486" s="38"/>
      <c r="L486" s="38"/>
      <c r="M486" s="38"/>
      <c r="N486" s="38"/>
      <c r="O486" s="38"/>
      <c r="P486" s="38"/>
      <c r="Q486" s="38" t="str">
        <f t="shared" si="9"/>
        <v/>
      </c>
      <c r="R486" s="39"/>
      <c r="S486" s="38" t="str">
        <f>IF(Topic_Catalogue[[#This Row],[Priority (High/Medium/Low)]]="High","Y","")</f>
        <v/>
      </c>
      <c r="T486" s="39"/>
    </row>
    <row r="487" spans="1:20" x14ac:dyDescent="0.25">
      <c r="A487" s="57">
        <v>479</v>
      </c>
      <c r="B487" s="58"/>
      <c r="C487" s="39"/>
      <c r="D487" s="39"/>
      <c r="E487" s="39"/>
      <c r="F487" s="39"/>
      <c r="G487" s="39"/>
      <c r="H487" s="39"/>
      <c r="I487" s="38"/>
      <c r="J487" s="39"/>
      <c r="K487" s="38"/>
      <c r="L487" s="38"/>
      <c r="M487" s="38"/>
      <c r="N487" s="38"/>
      <c r="O487" s="38"/>
      <c r="P487" s="38"/>
      <c r="Q487" s="38" t="str">
        <f t="shared" si="9"/>
        <v/>
      </c>
      <c r="R487" s="39"/>
      <c r="S487" s="38" t="str">
        <f>IF(Topic_Catalogue[[#This Row],[Priority (High/Medium/Low)]]="High","Y","")</f>
        <v/>
      </c>
      <c r="T487" s="39"/>
    </row>
    <row r="488" spans="1:20" x14ac:dyDescent="0.25">
      <c r="A488" s="57">
        <v>480</v>
      </c>
      <c r="B488" s="58"/>
      <c r="C488" s="39"/>
      <c r="D488" s="39"/>
      <c r="E488" s="39"/>
      <c r="F488" s="39"/>
      <c r="G488" s="39"/>
      <c r="H488" s="39"/>
      <c r="I488" s="38"/>
      <c r="J488" s="39"/>
      <c r="K488" s="38"/>
      <c r="L488" s="38"/>
      <c r="M488" s="38"/>
      <c r="N488" s="38"/>
      <c r="O488" s="38"/>
      <c r="P488" s="38"/>
      <c r="Q488" s="38" t="str">
        <f t="shared" si="9"/>
        <v/>
      </c>
      <c r="R488" s="39"/>
      <c r="S488" s="38" t="str">
        <f>IF(Topic_Catalogue[[#This Row],[Priority (High/Medium/Low)]]="High","Y","")</f>
        <v/>
      </c>
      <c r="T488" s="39"/>
    </row>
    <row r="489" spans="1:20" x14ac:dyDescent="0.25">
      <c r="A489" s="57">
        <v>481</v>
      </c>
      <c r="B489" s="58"/>
      <c r="C489" s="39"/>
      <c r="D489" s="39"/>
      <c r="E489" s="39"/>
      <c r="F489" s="39"/>
      <c r="G489" s="39"/>
      <c r="H489" s="39"/>
      <c r="I489" s="38"/>
      <c r="J489" s="39"/>
      <c r="K489" s="38"/>
      <c r="L489" s="38"/>
      <c r="M489" s="38"/>
      <c r="N489" s="38"/>
      <c r="O489" s="38"/>
      <c r="P489" s="38"/>
      <c r="Q489" s="38" t="str">
        <f t="shared" si="9"/>
        <v/>
      </c>
      <c r="R489" s="39"/>
      <c r="S489" s="38" t="str">
        <f>IF(Topic_Catalogue[[#This Row],[Priority (High/Medium/Low)]]="High","Y","")</f>
        <v/>
      </c>
      <c r="T489" s="39"/>
    </row>
    <row r="490" spans="1:20" x14ac:dyDescent="0.25">
      <c r="A490" s="57">
        <v>482</v>
      </c>
      <c r="B490" s="58"/>
      <c r="C490" s="39"/>
      <c r="D490" s="39"/>
      <c r="E490" s="39"/>
      <c r="F490" s="39"/>
      <c r="G490" s="39"/>
      <c r="H490" s="39"/>
      <c r="I490" s="38"/>
      <c r="J490" s="39"/>
      <c r="K490" s="38"/>
      <c r="L490" s="38"/>
      <c r="M490" s="38"/>
      <c r="N490" s="38"/>
      <c r="O490" s="38"/>
      <c r="P490" s="38"/>
      <c r="Q490" s="38" t="str">
        <f t="shared" si="9"/>
        <v/>
      </c>
      <c r="R490" s="39"/>
      <c r="S490" s="38" t="str">
        <f>IF(Topic_Catalogue[[#This Row],[Priority (High/Medium/Low)]]="High","Y","")</f>
        <v/>
      </c>
      <c r="T490" s="39"/>
    </row>
    <row r="491" spans="1:20" x14ac:dyDescent="0.25">
      <c r="A491" s="57">
        <v>483</v>
      </c>
      <c r="B491" s="58"/>
      <c r="C491" s="39"/>
      <c r="D491" s="39"/>
      <c r="E491" s="39"/>
      <c r="F491" s="39"/>
      <c r="G491" s="39"/>
      <c r="H491" s="39"/>
      <c r="I491" s="38"/>
      <c r="J491" s="39"/>
      <c r="K491" s="38"/>
      <c r="L491" s="38"/>
      <c r="M491" s="38"/>
      <c r="N491" s="38"/>
      <c r="O491" s="38"/>
      <c r="P491" s="38"/>
      <c r="Q491" s="38" t="str">
        <f t="shared" si="9"/>
        <v/>
      </c>
      <c r="R491" s="39"/>
      <c r="S491" s="38" t="str">
        <f>IF(Topic_Catalogue[[#This Row],[Priority (High/Medium/Low)]]="High","Y","")</f>
        <v/>
      </c>
      <c r="T491" s="39"/>
    </row>
    <row r="492" spans="1:20" x14ac:dyDescent="0.25">
      <c r="A492" s="57">
        <v>484</v>
      </c>
      <c r="B492" s="58"/>
      <c r="C492" s="39"/>
      <c r="D492" s="39"/>
      <c r="E492" s="39"/>
      <c r="F492" s="39"/>
      <c r="G492" s="39"/>
      <c r="H492" s="39"/>
      <c r="I492" s="38"/>
      <c r="J492" s="39"/>
      <c r="K492" s="38"/>
      <c r="L492" s="38"/>
      <c r="M492" s="38"/>
      <c r="N492" s="38"/>
      <c r="O492" s="38"/>
      <c r="P492" s="38"/>
      <c r="Q492" s="38" t="str">
        <f t="shared" si="9"/>
        <v/>
      </c>
      <c r="R492" s="39"/>
      <c r="S492" s="38" t="str">
        <f>IF(Topic_Catalogue[[#This Row],[Priority (High/Medium/Low)]]="High","Y","")</f>
        <v/>
      </c>
      <c r="T492" s="39"/>
    </row>
    <row r="493" spans="1:20" x14ac:dyDescent="0.25">
      <c r="A493" s="57">
        <v>485</v>
      </c>
      <c r="B493" s="58"/>
      <c r="C493" s="39"/>
      <c r="D493" s="39"/>
      <c r="E493" s="39"/>
      <c r="F493" s="39"/>
      <c r="G493" s="39"/>
      <c r="H493" s="39"/>
      <c r="I493" s="38"/>
      <c r="J493" s="39"/>
      <c r="K493" s="38"/>
      <c r="L493" s="38"/>
      <c r="M493" s="38"/>
      <c r="N493" s="38"/>
      <c r="O493" s="38"/>
      <c r="P493" s="38"/>
      <c r="Q493" s="38" t="str">
        <f t="shared" si="9"/>
        <v/>
      </c>
      <c r="R493" s="39"/>
      <c r="S493" s="38" t="str">
        <f>IF(Topic_Catalogue[[#This Row],[Priority (High/Medium/Low)]]="High","Y","")</f>
        <v/>
      </c>
      <c r="T493" s="39"/>
    </row>
    <row r="494" spans="1:20" x14ac:dyDescent="0.25">
      <c r="A494" s="57">
        <v>486</v>
      </c>
      <c r="B494" s="58"/>
      <c r="C494" s="39"/>
      <c r="D494" s="39"/>
      <c r="E494" s="39"/>
      <c r="F494" s="39"/>
      <c r="G494" s="39"/>
      <c r="H494" s="39"/>
      <c r="I494" s="38"/>
      <c r="J494" s="39"/>
      <c r="K494" s="38"/>
      <c r="L494" s="38"/>
      <c r="M494" s="38"/>
      <c r="N494" s="38"/>
      <c r="O494" s="38"/>
      <c r="P494" s="38"/>
      <c r="Q494" s="38" t="str">
        <f t="shared" si="9"/>
        <v/>
      </c>
      <c r="R494" s="39"/>
      <c r="S494" s="38" t="str">
        <f>IF(Topic_Catalogue[[#This Row],[Priority (High/Medium/Low)]]="High","Y","")</f>
        <v/>
      </c>
      <c r="T494" s="39"/>
    </row>
    <row r="495" spans="1:20" x14ac:dyDescent="0.25">
      <c r="A495" s="57">
        <v>487</v>
      </c>
      <c r="B495" s="58"/>
      <c r="C495" s="39"/>
      <c r="D495" s="39"/>
      <c r="E495" s="39"/>
      <c r="F495" s="39"/>
      <c r="G495" s="39"/>
      <c r="H495" s="39"/>
      <c r="I495" s="38"/>
      <c r="J495" s="39"/>
      <c r="K495" s="38"/>
      <c r="L495" s="38"/>
      <c r="M495" s="38"/>
      <c r="N495" s="38"/>
      <c r="O495" s="38"/>
      <c r="P495" s="38"/>
      <c r="Q495" s="38" t="str">
        <f t="shared" si="9"/>
        <v/>
      </c>
      <c r="R495" s="39"/>
      <c r="S495" s="38" t="str">
        <f>IF(Topic_Catalogue[[#This Row],[Priority (High/Medium/Low)]]="High","Y","")</f>
        <v/>
      </c>
      <c r="T495" s="39"/>
    </row>
    <row r="496" spans="1:20" x14ac:dyDescent="0.25">
      <c r="A496" s="57">
        <v>488</v>
      </c>
      <c r="B496" s="58"/>
      <c r="C496" s="39"/>
      <c r="D496" s="39"/>
      <c r="E496" s="39"/>
      <c r="F496" s="39"/>
      <c r="G496" s="39"/>
      <c r="H496" s="39"/>
      <c r="I496" s="38"/>
      <c r="J496" s="39"/>
      <c r="K496" s="38"/>
      <c r="L496" s="38"/>
      <c r="M496" s="38"/>
      <c r="N496" s="38"/>
      <c r="O496" s="38"/>
      <c r="P496" s="38"/>
      <c r="Q496" s="38" t="str">
        <f t="shared" si="9"/>
        <v/>
      </c>
      <c r="R496" s="39"/>
      <c r="S496" s="38" t="str">
        <f>IF(Topic_Catalogue[[#This Row],[Priority (High/Medium/Low)]]="High","Y","")</f>
        <v/>
      </c>
      <c r="T496" s="39"/>
    </row>
    <row r="497" spans="1:20" x14ac:dyDescent="0.25">
      <c r="A497" s="57">
        <v>489</v>
      </c>
      <c r="B497" s="58"/>
      <c r="C497" s="39"/>
      <c r="D497" s="39"/>
      <c r="E497" s="39"/>
      <c r="F497" s="39"/>
      <c r="G497" s="39"/>
      <c r="H497" s="39"/>
      <c r="I497" s="38"/>
      <c r="J497" s="39"/>
      <c r="K497" s="38"/>
      <c r="L497" s="38"/>
      <c r="M497" s="38"/>
      <c r="N497" s="38"/>
      <c r="O497" s="38"/>
      <c r="P497" s="38"/>
      <c r="Q497" s="38" t="str">
        <f t="shared" si="9"/>
        <v/>
      </c>
      <c r="R497" s="39"/>
      <c r="S497" s="38" t="str">
        <f>IF(Topic_Catalogue[[#This Row],[Priority (High/Medium/Low)]]="High","Y","")</f>
        <v/>
      </c>
      <c r="T497" s="39"/>
    </row>
    <row r="498" spans="1:20" x14ac:dyDescent="0.25">
      <c r="A498" s="57">
        <v>490</v>
      </c>
      <c r="B498" s="58"/>
      <c r="C498" s="39"/>
      <c r="D498" s="39"/>
      <c r="E498" s="39"/>
      <c r="F498" s="39"/>
      <c r="G498" s="39"/>
      <c r="H498" s="39"/>
      <c r="I498" s="38"/>
      <c r="J498" s="39"/>
      <c r="K498" s="38"/>
      <c r="L498" s="38"/>
      <c r="M498" s="38"/>
      <c r="N498" s="38"/>
      <c r="O498" s="38"/>
      <c r="P498" s="38"/>
      <c r="Q498" s="38" t="str">
        <f t="shared" si="9"/>
        <v/>
      </c>
      <c r="R498" s="39"/>
      <c r="S498" s="38" t="str">
        <f>IF(Topic_Catalogue[[#This Row],[Priority (High/Medium/Low)]]="High","Y","")</f>
        <v/>
      </c>
      <c r="T498" s="39"/>
    </row>
    <row r="499" spans="1:20" x14ac:dyDescent="0.25">
      <c r="A499" s="57">
        <v>491</v>
      </c>
      <c r="B499" s="58"/>
      <c r="C499" s="39"/>
      <c r="D499" s="39"/>
      <c r="E499" s="39"/>
      <c r="F499" s="39"/>
      <c r="G499" s="39"/>
      <c r="H499" s="39"/>
      <c r="I499" s="38"/>
      <c r="J499" s="39"/>
      <c r="K499" s="38"/>
      <c r="L499" s="38"/>
      <c r="M499" s="38"/>
      <c r="N499" s="38"/>
      <c r="O499" s="38"/>
      <c r="P499" s="38"/>
      <c r="Q499" s="38" t="str">
        <f t="shared" si="9"/>
        <v/>
      </c>
      <c r="R499" s="39"/>
      <c r="S499" s="38" t="str">
        <f>IF(Topic_Catalogue[[#This Row],[Priority (High/Medium/Low)]]="High","Y","")</f>
        <v/>
      </c>
      <c r="T499" s="39"/>
    </row>
    <row r="500" spans="1:20" x14ac:dyDescent="0.25">
      <c r="A500" s="57">
        <v>492</v>
      </c>
      <c r="B500" s="58"/>
      <c r="C500" s="39"/>
      <c r="D500" s="39"/>
      <c r="E500" s="39"/>
      <c r="F500" s="39"/>
      <c r="G500" s="39"/>
      <c r="H500" s="39"/>
      <c r="I500" s="38"/>
      <c r="J500" s="39"/>
      <c r="K500" s="38"/>
      <c r="L500" s="38"/>
      <c r="M500" s="38"/>
      <c r="N500" s="38"/>
      <c r="O500" s="38"/>
      <c r="P500" s="38"/>
      <c r="Q500" s="38" t="str">
        <f t="shared" si="9"/>
        <v/>
      </c>
      <c r="R500" s="39"/>
      <c r="S500" s="38" t="str">
        <f>IF(Topic_Catalogue[[#This Row],[Priority (High/Medium/Low)]]="High","Y","")</f>
        <v/>
      </c>
      <c r="T500" s="39"/>
    </row>
    <row r="501" spans="1:20" x14ac:dyDescent="0.25">
      <c r="A501" s="30"/>
      <c r="B501" s="30"/>
      <c r="C501" s="30"/>
      <c r="D501" s="30"/>
      <c r="E501" s="30"/>
      <c r="F501" s="30"/>
      <c r="G501" s="30"/>
      <c r="H501" s="30"/>
      <c r="I501" s="31"/>
      <c r="J501" s="30"/>
      <c r="K501" s="31"/>
      <c r="L501" s="31"/>
      <c r="M501" s="31"/>
      <c r="N501" s="31"/>
      <c r="O501" s="31"/>
      <c r="P501" s="31"/>
      <c r="Q501" s="31"/>
      <c r="R501" s="30"/>
      <c r="S501" s="31"/>
      <c r="T501" s="30"/>
    </row>
    <row r="502" spans="1:20" x14ac:dyDescent="0.25">
      <c r="A502" s="30"/>
      <c r="B502" s="30"/>
      <c r="C502" s="30"/>
      <c r="D502" s="30"/>
      <c r="E502" s="30"/>
      <c r="F502" s="30"/>
      <c r="G502" s="30"/>
      <c r="H502" s="30"/>
      <c r="I502" s="31"/>
      <c r="J502" s="30"/>
      <c r="K502" s="31"/>
      <c r="L502" s="31"/>
      <c r="M502" s="31"/>
      <c r="N502" s="31"/>
      <c r="O502" s="31"/>
      <c r="P502" s="31"/>
      <c r="Q502" s="31"/>
      <c r="R502" s="30"/>
      <c r="S502" s="31"/>
      <c r="T502" s="30"/>
    </row>
    <row r="503" spans="1:20" x14ac:dyDescent="0.25">
      <c r="A503" s="30"/>
      <c r="B503" s="30"/>
      <c r="C503" s="30"/>
      <c r="D503" s="30"/>
      <c r="E503" s="30"/>
      <c r="F503" s="30"/>
      <c r="G503" s="30"/>
      <c r="H503" s="30"/>
      <c r="I503" s="31"/>
      <c r="J503" s="30"/>
      <c r="K503" s="31"/>
      <c r="L503" s="31"/>
      <c r="M503" s="31"/>
      <c r="N503" s="31"/>
      <c r="O503" s="31"/>
      <c r="P503" s="31"/>
      <c r="Q503" s="31"/>
      <c r="R503" s="30"/>
      <c r="S503" s="31"/>
      <c r="T503" s="30"/>
    </row>
    <row r="504" spans="1:20" x14ac:dyDescent="0.25">
      <c r="A504" s="30"/>
      <c r="B504" s="30"/>
      <c r="C504" s="30"/>
      <c r="D504" s="30"/>
      <c r="E504" s="30"/>
      <c r="F504" s="30"/>
      <c r="G504" s="30"/>
      <c r="H504" s="30"/>
      <c r="I504" s="31"/>
      <c r="J504" s="30"/>
      <c r="K504" s="31"/>
      <c r="L504" s="31"/>
      <c r="M504" s="31"/>
      <c r="N504" s="31"/>
      <c r="O504" s="31"/>
      <c r="P504" s="31"/>
      <c r="Q504" s="31"/>
      <c r="R504" s="30"/>
      <c r="S504" s="31"/>
      <c r="T504" s="30"/>
    </row>
    <row r="505" spans="1:20" x14ac:dyDescent="0.25">
      <c r="A505" s="30"/>
      <c r="B505" s="30"/>
      <c r="C505" s="30"/>
      <c r="D505" s="30"/>
      <c r="E505" s="30"/>
      <c r="F505" s="30"/>
      <c r="G505" s="30"/>
      <c r="H505" s="30"/>
      <c r="I505" s="31"/>
      <c r="J505" s="30"/>
      <c r="K505" s="31"/>
      <c r="L505" s="31"/>
      <c r="M505" s="31"/>
      <c r="N505" s="31"/>
      <c r="O505" s="31"/>
      <c r="P505" s="31"/>
      <c r="Q505" s="31"/>
      <c r="R505" s="30"/>
      <c r="S505" s="31"/>
      <c r="T505" s="30"/>
    </row>
    <row r="506" spans="1:20" x14ac:dyDescent="0.25">
      <c r="A506" s="30"/>
      <c r="B506" s="30"/>
      <c r="C506" s="30"/>
      <c r="D506" s="30"/>
      <c r="E506" s="30"/>
      <c r="F506" s="30"/>
      <c r="G506" s="30"/>
      <c r="H506" s="30"/>
      <c r="I506" s="31"/>
      <c r="J506" s="30"/>
      <c r="K506" s="31"/>
      <c r="L506" s="31"/>
      <c r="M506" s="31"/>
      <c r="N506" s="31"/>
      <c r="O506" s="31"/>
      <c r="P506" s="31"/>
      <c r="Q506" s="31"/>
      <c r="R506" s="30"/>
      <c r="S506" s="31"/>
      <c r="T506" s="30"/>
    </row>
    <row r="507" spans="1:20" x14ac:dyDescent="0.25">
      <c r="A507" s="30"/>
      <c r="B507" s="30"/>
      <c r="C507" s="30"/>
      <c r="D507" s="30"/>
      <c r="E507" s="30"/>
      <c r="F507" s="30"/>
      <c r="G507" s="30"/>
      <c r="H507" s="30"/>
      <c r="I507" s="31"/>
      <c r="J507" s="30"/>
      <c r="K507" s="31"/>
      <c r="L507" s="31"/>
      <c r="M507" s="31"/>
      <c r="N507" s="31"/>
      <c r="O507" s="31"/>
      <c r="P507" s="31"/>
      <c r="Q507" s="31"/>
      <c r="R507" s="30"/>
      <c r="S507" s="31"/>
      <c r="T507" s="30"/>
    </row>
    <row r="508" spans="1:20" x14ac:dyDescent="0.25">
      <c r="A508" s="30"/>
      <c r="B508" s="30"/>
      <c r="C508" s="30"/>
      <c r="D508" s="30"/>
      <c r="E508" s="30"/>
      <c r="F508" s="30"/>
      <c r="G508" s="30"/>
      <c r="H508" s="30"/>
      <c r="I508" s="31"/>
      <c r="J508" s="30"/>
      <c r="K508" s="31"/>
      <c r="L508" s="31"/>
      <c r="M508" s="31"/>
      <c r="N508" s="31"/>
      <c r="O508" s="31"/>
      <c r="P508" s="31"/>
      <c r="Q508" s="31"/>
      <c r="R508" s="30"/>
      <c r="S508" s="31"/>
      <c r="T508" s="30"/>
    </row>
    <row r="509" spans="1:20" x14ac:dyDescent="0.25">
      <c r="A509" s="30"/>
      <c r="B509" s="30"/>
      <c r="C509" s="30"/>
      <c r="D509" s="30"/>
      <c r="E509" s="30"/>
      <c r="F509" s="30"/>
      <c r="G509" s="30"/>
      <c r="H509" s="30"/>
      <c r="I509" s="31"/>
      <c r="J509" s="30"/>
      <c r="K509" s="31"/>
      <c r="L509" s="31"/>
      <c r="M509" s="31"/>
      <c r="N509" s="31"/>
      <c r="O509" s="31"/>
      <c r="P509" s="31"/>
      <c r="Q509" s="31"/>
      <c r="R509" s="30"/>
      <c r="S509" s="31"/>
      <c r="T509" s="30"/>
    </row>
    <row r="510" spans="1:20" x14ac:dyDescent="0.25">
      <c r="A510" s="30"/>
      <c r="B510" s="30"/>
      <c r="C510" s="30"/>
      <c r="D510" s="30"/>
      <c r="E510" s="30"/>
      <c r="F510" s="30"/>
      <c r="G510" s="30"/>
      <c r="H510" s="30"/>
      <c r="I510" s="31"/>
      <c r="J510" s="30"/>
      <c r="K510" s="31"/>
      <c r="L510" s="31"/>
      <c r="M510" s="31"/>
      <c r="N510" s="31"/>
      <c r="O510" s="31"/>
      <c r="P510" s="31"/>
      <c r="Q510" s="31"/>
      <c r="R510" s="30"/>
      <c r="S510" s="31"/>
      <c r="T510" s="30"/>
    </row>
    <row r="511" spans="1:20" x14ac:dyDescent="0.25">
      <c r="A511" s="30"/>
      <c r="B511" s="30"/>
      <c r="C511" s="30"/>
      <c r="D511" s="30"/>
      <c r="E511" s="30"/>
      <c r="F511" s="30"/>
      <c r="G511" s="30"/>
      <c r="H511" s="30"/>
      <c r="I511" s="31"/>
      <c r="J511" s="30"/>
      <c r="K511" s="31"/>
      <c r="L511" s="31"/>
      <c r="M511" s="31"/>
      <c r="N511" s="31"/>
      <c r="O511" s="31"/>
      <c r="P511" s="31"/>
      <c r="Q511" s="31"/>
      <c r="R511" s="30"/>
      <c r="S511" s="31"/>
      <c r="T511" s="30"/>
    </row>
    <row r="512" spans="1:20" x14ac:dyDescent="0.25">
      <c r="A512" s="30"/>
      <c r="B512" s="30"/>
      <c r="C512" s="30"/>
      <c r="D512" s="30"/>
      <c r="E512" s="30"/>
      <c r="F512" s="30"/>
      <c r="G512" s="30"/>
      <c r="H512" s="30"/>
      <c r="I512" s="31"/>
      <c r="J512" s="30"/>
      <c r="K512" s="31"/>
      <c r="L512" s="31"/>
      <c r="M512" s="31"/>
      <c r="N512" s="31"/>
      <c r="O512" s="31"/>
      <c r="P512" s="31"/>
      <c r="Q512" s="31"/>
      <c r="R512" s="30"/>
      <c r="S512" s="31"/>
      <c r="T512" s="30"/>
    </row>
    <row r="513" spans="1:20" x14ac:dyDescent="0.25">
      <c r="A513" s="30"/>
      <c r="B513" s="30"/>
      <c r="C513" s="30"/>
      <c r="D513" s="30"/>
      <c r="E513" s="30"/>
      <c r="F513" s="30"/>
      <c r="G513" s="30"/>
      <c r="H513" s="30"/>
      <c r="I513" s="31"/>
      <c r="J513" s="30"/>
      <c r="K513" s="31"/>
      <c r="L513" s="31"/>
      <c r="M513" s="31"/>
      <c r="N513" s="31"/>
      <c r="O513" s="31"/>
      <c r="P513" s="31"/>
      <c r="Q513" s="31"/>
      <c r="R513" s="30"/>
      <c r="S513" s="31"/>
      <c r="T513" s="30"/>
    </row>
    <row r="514" spans="1:20" x14ac:dyDescent="0.25">
      <c r="A514" s="30"/>
      <c r="B514" s="30"/>
      <c r="C514" s="30"/>
      <c r="D514" s="30"/>
      <c r="E514" s="30"/>
      <c r="F514" s="30"/>
      <c r="G514" s="30"/>
      <c r="H514" s="30"/>
      <c r="I514" s="31"/>
      <c r="J514" s="30"/>
      <c r="K514" s="31"/>
      <c r="L514" s="31"/>
      <c r="M514" s="31"/>
      <c r="N514" s="31"/>
      <c r="O514" s="31"/>
      <c r="P514" s="31"/>
      <c r="Q514" s="31"/>
      <c r="R514" s="30"/>
      <c r="S514" s="31"/>
      <c r="T514" s="30"/>
    </row>
    <row r="515" spans="1:20" x14ac:dyDescent="0.25">
      <c r="A515" s="30"/>
      <c r="B515" s="30"/>
      <c r="C515" s="30"/>
      <c r="D515" s="30"/>
      <c r="E515" s="30"/>
      <c r="F515" s="30"/>
      <c r="G515" s="30"/>
      <c r="H515" s="30"/>
      <c r="I515" s="31"/>
      <c r="J515" s="30"/>
      <c r="K515" s="31"/>
      <c r="L515" s="31"/>
      <c r="M515" s="31"/>
      <c r="N515" s="31"/>
      <c r="O515" s="31"/>
      <c r="P515" s="31"/>
      <c r="Q515" s="31"/>
      <c r="R515" s="30"/>
      <c r="S515" s="31"/>
      <c r="T515" s="30"/>
    </row>
    <row r="516" spans="1:20" x14ac:dyDescent="0.25">
      <c r="A516" s="30"/>
      <c r="B516" s="30"/>
      <c r="C516" s="30"/>
      <c r="D516" s="30"/>
      <c r="E516" s="30"/>
      <c r="F516" s="30"/>
      <c r="G516" s="30"/>
      <c r="H516" s="30"/>
      <c r="I516" s="31"/>
      <c r="J516" s="30"/>
      <c r="K516" s="31"/>
      <c r="L516" s="31"/>
      <c r="M516" s="31"/>
      <c r="N516" s="31"/>
      <c r="O516" s="31"/>
      <c r="P516" s="31"/>
      <c r="Q516" s="31"/>
      <c r="R516" s="30"/>
      <c r="S516" s="31"/>
      <c r="T516" s="30"/>
    </row>
    <row r="517" spans="1:20" x14ac:dyDescent="0.25">
      <c r="A517" s="30"/>
      <c r="B517" s="30"/>
      <c r="C517" s="30"/>
      <c r="D517" s="30"/>
      <c r="E517" s="30"/>
      <c r="F517" s="30"/>
      <c r="G517" s="30"/>
      <c r="H517" s="30"/>
      <c r="I517" s="31"/>
      <c r="J517" s="30"/>
      <c r="K517" s="31"/>
      <c r="L517" s="31"/>
      <c r="M517" s="31"/>
      <c r="N517" s="31"/>
      <c r="O517" s="31"/>
      <c r="P517" s="31"/>
      <c r="Q517" s="31"/>
      <c r="R517" s="30"/>
      <c r="S517" s="31"/>
      <c r="T517" s="30"/>
    </row>
    <row r="518" spans="1:20" x14ac:dyDescent="0.25">
      <c r="A518" s="30"/>
      <c r="B518" s="30"/>
      <c r="C518" s="30"/>
      <c r="D518" s="30"/>
      <c r="E518" s="30"/>
      <c r="F518" s="30"/>
      <c r="G518" s="30"/>
      <c r="H518" s="30"/>
      <c r="I518" s="31"/>
      <c r="J518" s="30"/>
      <c r="K518" s="31"/>
      <c r="L518" s="31"/>
      <c r="M518" s="31"/>
      <c r="N518" s="31"/>
      <c r="O518" s="31"/>
      <c r="P518" s="31"/>
      <c r="Q518" s="31"/>
      <c r="R518" s="30"/>
      <c r="S518" s="31"/>
      <c r="T518" s="30"/>
    </row>
    <row r="519" spans="1:20" x14ac:dyDescent="0.25">
      <c r="A519" s="30"/>
      <c r="B519" s="30"/>
      <c r="C519" s="30"/>
      <c r="D519" s="30"/>
      <c r="E519" s="30"/>
      <c r="F519" s="30"/>
      <c r="G519" s="30"/>
      <c r="H519" s="30"/>
      <c r="I519" s="31"/>
      <c r="J519" s="30"/>
      <c r="K519" s="31"/>
      <c r="L519" s="31"/>
      <c r="M519" s="31"/>
      <c r="N519" s="31"/>
      <c r="O519" s="31"/>
      <c r="P519" s="31"/>
      <c r="Q519" s="31"/>
      <c r="R519" s="30"/>
      <c r="S519" s="31"/>
      <c r="T519" s="30"/>
    </row>
    <row r="520" spans="1:20" x14ac:dyDescent="0.25">
      <c r="A520" s="30"/>
      <c r="B520" s="30"/>
      <c r="C520" s="30"/>
      <c r="D520" s="30"/>
      <c r="E520" s="30"/>
      <c r="F520" s="30"/>
      <c r="G520" s="30"/>
      <c r="H520" s="30"/>
      <c r="I520" s="31"/>
      <c r="J520" s="30"/>
      <c r="K520" s="31"/>
      <c r="L520" s="31"/>
      <c r="M520" s="31"/>
      <c r="N520" s="31"/>
      <c r="O520" s="31"/>
      <c r="P520" s="31"/>
      <c r="Q520" s="31"/>
      <c r="R520" s="30"/>
      <c r="S520" s="31"/>
      <c r="T520" s="30"/>
    </row>
    <row r="521" spans="1:20" x14ac:dyDescent="0.25">
      <c r="A521" s="30"/>
      <c r="B521" s="30"/>
      <c r="C521" s="30"/>
      <c r="D521" s="30"/>
      <c r="E521" s="30"/>
      <c r="F521" s="30"/>
      <c r="G521" s="30"/>
      <c r="H521" s="30"/>
      <c r="I521" s="31"/>
      <c r="J521" s="30"/>
      <c r="K521" s="31"/>
      <c r="L521" s="31"/>
      <c r="M521" s="31"/>
      <c r="N521" s="31"/>
      <c r="O521" s="31"/>
      <c r="P521" s="31"/>
      <c r="Q521" s="31"/>
      <c r="R521" s="30"/>
      <c r="S521" s="31"/>
      <c r="T521" s="30"/>
    </row>
    <row r="522" spans="1:20" x14ac:dyDescent="0.25">
      <c r="A522" s="30"/>
      <c r="B522" s="30"/>
      <c r="C522" s="30"/>
      <c r="D522" s="30"/>
      <c r="E522" s="30"/>
      <c r="F522" s="30"/>
      <c r="G522" s="30"/>
      <c r="H522" s="30"/>
      <c r="I522" s="31"/>
      <c r="J522" s="30"/>
      <c r="K522" s="31"/>
      <c r="L522" s="31"/>
      <c r="M522" s="31"/>
      <c r="N522" s="31"/>
      <c r="O522" s="31"/>
      <c r="P522" s="31"/>
      <c r="Q522" s="31"/>
      <c r="R522" s="30"/>
      <c r="S522" s="31"/>
      <c r="T522" s="30"/>
    </row>
    <row r="523" spans="1:20" x14ac:dyDescent="0.25">
      <c r="A523" s="30"/>
      <c r="B523" s="30"/>
      <c r="C523" s="30"/>
      <c r="D523" s="30"/>
      <c r="E523" s="30"/>
      <c r="F523" s="30"/>
      <c r="G523" s="30"/>
      <c r="H523" s="30"/>
      <c r="I523" s="31"/>
      <c r="J523" s="30"/>
      <c r="K523" s="31"/>
      <c r="L523" s="31"/>
      <c r="M523" s="31"/>
      <c r="N523" s="31"/>
      <c r="O523" s="31"/>
      <c r="P523" s="31"/>
      <c r="Q523" s="31"/>
      <c r="R523" s="30"/>
      <c r="S523" s="31"/>
      <c r="T523" s="30"/>
    </row>
    <row r="524" spans="1:20" x14ac:dyDescent="0.25">
      <c r="A524" s="30"/>
      <c r="B524" s="30"/>
      <c r="C524" s="30"/>
      <c r="D524" s="30"/>
      <c r="E524" s="30"/>
      <c r="F524" s="30"/>
      <c r="G524" s="30"/>
      <c r="H524" s="30"/>
      <c r="I524" s="31"/>
      <c r="J524" s="30"/>
      <c r="K524" s="31"/>
      <c r="L524" s="31"/>
      <c r="M524" s="31"/>
      <c r="N524" s="31"/>
      <c r="O524" s="31"/>
      <c r="P524" s="31"/>
      <c r="Q524" s="31"/>
      <c r="R524" s="30"/>
      <c r="S524" s="31"/>
      <c r="T524" s="30"/>
    </row>
    <row r="525" spans="1:20" x14ac:dyDescent="0.25">
      <c r="A525" s="30"/>
      <c r="B525" s="30"/>
      <c r="C525" s="30"/>
      <c r="D525" s="30"/>
      <c r="E525" s="30"/>
      <c r="F525" s="30"/>
      <c r="G525" s="30"/>
      <c r="H525" s="30"/>
      <c r="I525" s="31"/>
      <c r="J525" s="30"/>
      <c r="K525" s="31"/>
      <c r="L525" s="31"/>
      <c r="M525" s="31"/>
      <c r="N525" s="31"/>
      <c r="O525" s="31"/>
      <c r="P525" s="31"/>
      <c r="Q525" s="31"/>
      <c r="R525" s="30"/>
      <c r="S525" s="31"/>
      <c r="T525" s="30"/>
    </row>
    <row r="526" spans="1:20" x14ac:dyDescent="0.25">
      <c r="A526" s="30"/>
      <c r="B526" s="30"/>
      <c r="C526" s="30"/>
      <c r="D526" s="30"/>
      <c r="E526" s="30"/>
      <c r="F526" s="30"/>
      <c r="G526" s="30"/>
      <c r="H526" s="30"/>
      <c r="I526" s="31"/>
      <c r="J526" s="30"/>
      <c r="K526" s="31"/>
      <c r="L526" s="31"/>
      <c r="M526" s="31"/>
      <c r="N526" s="31"/>
      <c r="O526" s="31"/>
      <c r="P526" s="31"/>
      <c r="Q526" s="31"/>
      <c r="R526" s="30"/>
      <c r="S526" s="31"/>
      <c r="T526" s="30"/>
    </row>
    <row r="527" spans="1:20" x14ac:dyDescent="0.25">
      <c r="A527" s="30"/>
      <c r="B527" s="30"/>
      <c r="C527" s="30"/>
      <c r="D527" s="30"/>
      <c r="E527" s="30"/>
      <c r="F527" s="30"/>
      <c r="G527" s="30"/>
      <c r="H527" s="30"/>
      <c r="I527" s="31"/>
      <c r="J527" s="30"/>
      <c r="K527" s="31"/>
      <c r="L527" s="31"/>
      <c r="M527" s="31"/>
      <c r="N527" s="31"/>
      <c r="O527" s="31"/>
      <c r="P527" s="31"/>
      <c r="Q527" s="31"/>
      <c r="R527" s="30"/>
      <c r="S527" s="31"/>
      <c r="T527" s="30"/>
    </row>
    <row r="528" spans="1:20" x14ac:dyDescent="0.25">
      <c r="A528" s="30"/>
      <c r="B528" s="30"/>
      <c r="C528" s="30"/>
      <c r="D528" s="30"/>
      <c r="E528" s="30"/>
      <c r="F528" s="30"/>
      <c r="G528" s="30"/>
      <c r="H528" s="30"/>
      <c r="I528" s="31"/>
      <c r="J528" s="30"/>
      <c r="K528" s="31"/>
      <c r="L528" s="31"/>
      <c r="M528" s="31"/>
      <c r="N528" s="31"/>
      <c r="O528" s="31"/>
      <c r="P528" s="31"/>
      <c r="Q528" s="31"/>
      <c r="R528" s="30"/>
      <c r="S528" s="31"/>
      <c r="T528" s="30"/>
    </row>
    <row r="529" spans="1:20" x14ac:dyDescent="0.25">
      <c r="A529" s="30"/>
      <c r="B529" s="30"/>
      <c r="C529" s="30"/>
      <c r="D529" s="30"/>
      <c r="E529" s="30"/>
      <c r="F529" s="30"/>
      <c r="G529" s="30"/>
      <c r="H529" s="30"/>
      <c r="I529" s="31"/>
      <c r="J529" s="30"/>
      <c r="K529" s="31"/>
      <c r="L529" s="31"/>
      <c r="M529" s="31"/>
      <c r="N529" s="31"/>
      <c r="O529" s="31"/>
      <c r="P529" s="31"/>
      <c r="Q529" s="31"/>
      <c r="R529" s="30"/>
      <c r="S529" s="31"/>
      <c r="T529" s="30"/>
    </row>
    <row r="530" spans="1:20" x14ac:dyDescent="0.25">
      <c r="A530" s="30"/>
      <c r="B530" s="30"/>
      <c r="C530" s="30"/>
      <c r="D530" s="30"/>
      <c r="E530" s="30"/>
      <c r="F530" s="30"/>
      <c r="G530" s="30"/>
      <c r="H530" s="30"/>
      <c r="I530" s="31"/>
      <c r="J530" s="30"/>
      <c r="K530" s="31"/>
      <c r="L530" s="31"/>
      <c r="M530" s="31"/>
      <c r="N530" s="31"/>
      <c r="O530" s="31"/>
      <c r="P530" s="31"/>
      <c r="Q530" s="31"/>
      <c r="R530" s="30"/>
      <c r="S530" s="31"/>
      <c r="T530" s="30"/>
    </row>
    <row r="531" spans="1:20" x14ac:dyDescent="0.25">
      <c r="A531" s="30"/>
      <c r="B531" s="30"/>
      <c r="C531" s="30"/>
      <c r="D531" s="30"/>
      <c r="E531" s="30"/>
      <c r="F531" s="30"/>
      <c r="G531" s="30"/>
      <c r="H531" s="30"/>
      <c r="I531" s="31"/>
      <c r="J531" s="30"/>
      <c r="K531" s="31"/>
      <c r="L531" s="31"/>
      <c r="M531" s="31"/>
      <c r="N531" s="31"/>
      <c r="O531" s="31"/>
      <c r="P531" s="31"/>
      <c r="Q531" s="31"/>
      <c r="R531" s="30"/>
      <c r="S531" s="31"/>
      <c r="T531" s="30"/>
    </row>
    <row r="532" spans="1:20" x14ac:dyDescent="0.25">
      <c r="A532" s="30"/>
      <c r="B532" s="30"/>
      <c r="C532" s="30"/>
      <c r="D532" s="30"/>
      <c r="E532" s="30"/>
      <c r="F532" s="30"/>
      <c r="G532" s="30"/>
      <c r="H532" s="30"/>
      <c r="I532" s="31"/>
      <c r="J532" s="30"/>
      <c r="K532" s="31"/>
      <c r="L532" s="31"/>
      <c r="M532" s="31"/>
      <c r="N532" s="31"/>
      <c r="O532" s="31"/>
      <c r="P532" s="31"/>
      <c r="Q532" s="31"/>
      <c r="R532" s="30"/>
      <c r="S532" s="31"/>
      <c r="T532" s="30"/>
    </row>
    <row r="533" spans="1:20" x14ac:dyDescent="0.25">
      <c r="A533" s="30"/>
      <c r="B533" s="30"/>
      <c r="C533" s="30"/>
      <c r="D533" s="30"/>
      <c r="E533" s="30"/>
      <c r="F533" s="30"/>
      <c r="G533" s="30"/>
      <c r="H533" s="30"/>
      <c r="I533" s="31"/>
      <c r="J533" s="30"/>
      <c r="K533" s="31"/>
      <c r="L533" s="31"/>
      <c r="M533" s="31"/>
      <c r="N533" s="31"/>
      <c r="O533" s="31"/>
      <c r="P533" s="31"/>
      <c r="Q533" s="31"/>
      <c r="R533" s="30"/>
      <c r="S533" s="31"/>
      <c r="T533" s="30"/>
    </row>
    <row r="534" spans="1:20" x14ac:dyDescent="0.25">
      <c r="A534" s="30"/>
      <c r="B534" s="30"/>
      <c r="C534" s="30"/>
      <c r="D534" s="30"/>
      <c r="E534" s="30"/>
      <c r="F534" s="30"/>
      <c r="G534" s="30"/>
      <c r="H534" s="30"/>
      <c r="I534" s="31"/>
      <c r="J534" s="30"/>
      <c r="K534" s="31"/>
      <c r="L534" s="31"/>
      <c r="M534" s="31"/>
      <c r="N534" s="31"/>
      <c r="O534" s="31"/>
      <c r="P534" s="31"/>
      <c r="Q534" s="31"/>
      <c r="R534" s="30"/>
      <c r="S534" s="31"/>
      <c r="T534" s="30"/>
    </row>
    <row r="535" spans="1:20" x14ac:dyDescent="0.25">
      <c r="A535" s="30"/>
      <c r="B535" s="30"/>
      <c r="C535" s="30"/>
      <c r="D535" s="30"/>
      <c r="E535" s="30"/>
      <c r="F535" s="30"/>
      <c r="G535" s="30"/>
      <c r="H535" s="30"/>
      <c r="I535" s="31"/>
      <c r="J535" s="30"/>
      <c r="K535" s="31"/>
      <c r="L535" s="31"/>
      <c r="M535" s="31"/>
      <c r="N535" s="31"/>
      <c r="O535" s="31"/>
      <c r="P535" s="31"/>
      <c r="Q535" s="31"/>
      <c r="R535" s="30"/>
      <c r="S535" s="31"/>
      <c r="T535" s="30"/>
    </row>
    <row r="536" spans="1:20" x14ac:dyDescent="0.25">
      <c r="A536" s="30"/>
      <c r="B536" s="30"/>
      <c r="C536" s="30"/>
      <c r="D536" s="30"/>
      <c r="E536" s="30"/>
      <c r="F536" s="30"/>
      <c r="G536" s="30"/>
      <c r="H536" s="30"/>
      <c r="I536" s="31"/>
      <c r="J536" s="30"/>
      <c r="K536" s="31"/>
      <c r="L536" s="31"/>
      <c r="M536" s="31"/>
      <c r="N536" s="31"/>
      <c r="O536" s="31"/>
      <c r="P536" s="31"/>
      <c r="Q536" s="31"/>
      <c r="R536" s="30"/>
      <c r="S536" s="31"/>
      <c r="T536" s="30"/>
    </row>
    <row r="537" spans="1:20" x14ac:dyDescent="0.25">
      <c r="A537" s="30"/>
      <c r="B537" s="30"/>
      <c r="C537" s="30"/>
      <c r="D537" s="30"/>
      <c r="E537" s="30"/>
      <c r="F537" s="30"/>
      <c r="G537" s="30"/>
      <c r="H537" s="30"/>
      <c r="I537" s="31"/>
      <c r="J537" s="30"/>
      <c r="K537" s="31"/>
      <c r="L537" s="31"/>
      <c r="M537" s="31"/>
      <c r="N537" s="31"/>
      <c r="O537" s="31"/>
      <c r="P537" s="31"/>
      <c r="Q537" s="31"/>
      <c r="R537" s="30"/>
      <c r="S537" s="31"/>
      <c r="T537" s="30"/>
    </row>
    <row r="538" spans="1:20" x14ac:dyDescent="0.25">
      <c r="A538" s="30"/>
      <c r="B538" s="30"/>
      <c r="C538" s="30"/>
      <c r="D538" s="30"/>
      <c r="E538" s="30"/>
      <c r="F538" s="30"/>
      <c r="G538" s="30"/>
      <c r="H538" s="30"/>
      <c r="I538" s="31"/>
      <c r="J538" s="30"/>
      <c r="K538" s="31"/>
      <c r="L538" s="31"/>
      <c r="M538" s="31"/>
      <c r="N538" s="31"/>
      <c r="O538" s="31"/>
      <c r="P538" s="31"/>
      <c r="Q538" s="31"/>
      <c r="R538" s="30"/>
      <c r="S538" s="31"/>
      <c r="T538" s="30"/>
    </row>
    <row r="539" spans="1:20" x14ac:dyDescent="0.25">
      <c r="A539" s="30"/>
      <c r="B539" s="30"/>
      <c r="C539" s="30"/>
      <c r="D539" s="30"/>
      <c r="E539" s="30"/>
      <c r="F539" s="30"/>
      <c r="G539" s="30"/>
      <c r="H539" s="30"/>
      <c r="I539" s="31"/>
      <c r="J539" s="30"/>
      <c r="K539" s="31"/>
      <c r="L539" s="31"/>
      <c r="M539" s="31"/>
      <c r="N539" s="31"/>
      <c r="O539" s="31"/>
      <c r="P539" s="31"/>
      <c r="Q539" s="31"/>
      <c r="R539" s="30"/>
      <c r="S539" s="31"/>
      <c r="T539" s="30"/>
    </row>
    <row r="540" spans="1:20" x14ac:dyDescent="0.25">
      <c r="A540" s="30"/>
      <c r="B540" s="30"/>
      <c r="C540" s="30"/>
      <c r="D540" s="30"/>
      <c r="E540" s="30"/>
      <c r="F540" s="30"/>
      <c r="G540" s="30"/>
      <c r="H540" s="30"/>
      <c r="I540" s="31"/>
      <c r="J540" s="30"/>
      <c r="K540" s="31"/>
      <c r="L540" s="31"/>
      <c r="M540" s="31"/>
      <c r="N540" s="31"/>
      <c r="O540" s="31"/>
      <c r="P540" s="31"/>
      <c r="Q540" s="31"/>
      <c r="R540" s="30"/>
      <c r="S540" s="31"/>
      <c r="T540" s="30"/>
    </row>
    <row r="541" spans="1:20" x14ac:dyDescent="0.25">
      <c r="A541" s="30"/>
      <c r="B541" s="30"/>
      <c r="C541" s="30"/>
      <c r="D541" s="30"/>
      <c r="E541" s="30"/>
      <c r="F541" s="30"/>
      <c r="G541" s="30"/>
      <c r="H541" s="30"/>
      <c r="I541" s="31"/>
      <c r="J541" s="30"/>
      <c r="K541" s="31"/>
      <c r="L541" s="31"/>
      <c r="M541" s="31"/>
      <c r="N541" s="31"/>
      <c r="O541" s="31"/>
      <c r="P541" s="31"/>
      <c r="Q541" s="31"/>
      <c r="R541" s="30"/>
      <c r="S541" s="31"/>
      <c r="T541" s="30"/>
    </row>
    <row r="542" spans="1:20" x14ac:dyDescent="0.25">
      <c r="A542" s="30"/>
      <c r="B542" s="30"/>
      <c r="C542" s="30"/>
      <c r="D542" s="30"/>
      <c r="E542" s="30"/>
      <c r="F542" s="30"/>
      <c r="G542" s="30"/>
      <c r="H542" s="30"/>
      <c r="I542" s="31"/>
      <c r="J542" s="30"/>
      <c r="K542" s="31"/>
      <c r="L542" s="31"/>
      <c r="M542" s="31"/>
      <c r="N542" s="31"/>
      <c r="O542" s="31"/>
      <c r="P542" s="31"/>
      <c r="Q542" s="31"/>
      <c r="R542" s="30"/>
      <c r="S542" s="31"/>
      <c r="T542" s="30"/>
    </row>
    <row r="543" spans="1:20" x14ac:dyDescent="0.25">
      <c r="A543" s="30"/>
      <c r="B543" s="30"/>
      <c r="C543" s="30"/>
      <c r="D543" s="30"/>
      <c r="E543" s="30"/>
      <c r="F543" s="30"/>
      <c r="G543" s="30"/>
      <c r="H543" s="30"/>
      <c r="I543" s="31"/>
      <c r="J543" s="30"/>
      <c r="K543" s="31"/>
      <c r="L543" s="31"/>
      <c r="M543" s="31"/>
      <c r="N543" s="31"/>
      <c r="O543" s="31"/>
      <c r="P543" s="31"/>
      <c r="Q543" s="31"/>
      <c r="R543" s="30"/>
      <c r="S543" s="31"/>
      <c r="T543" s="30"/>
    </row>
    <row r="544" spans="1:20" x14ac:dyDescent="0.25">
      <c r="A544" s="30"/>
      <c r="B544" s="30"/>
      <c r="C544" s="30"/>
      <c r="D544" s="30"/>
      <c r="E544" s="30"/>
      <c r="F544" s="30"/>
      <c r="G544" s="30"/>
      <c r="H544" s="30"/>
      <c r="I544" s="31"/>
      <c r="J544" s="30"/>
      <c r="K544" s="31"/>
      <c r="L544" s="31"/>
      <c r="M544" s="31"/>
      <c r="N544" s="31"/>
      <c r="O544" s="31"/>
      <c r="P544" s="31"/>
      <c r="Q544" s="31"/>
      <c r="R544" s="30"/>
      <c r="S544" s="31"/>
      <c r="T544" s="30"/>
    </row>
    <row r="545" spans="1:20" x14ac:dyDescent="0.25">
      <c r="A545" s="30"/>
      <c r="B545" s="30"/>
      <c r="C545" s="30"/>
      <c r="D545" s="30"/>
      <c r="E545" s="30"/>
      <c r="F545" s="30"/>
      <c r="G545" s="30"/>
      <c r="H545" s="30"/>
      <c r="I545" s="31"/>
      <c r="J545" s="30"/>
      <c r="K545" s="31"/>
      <c r="L545" s="31"/>
      <c r="M545" s="31"/>
      <c r="N545" s="31"/>
      <c r="O545" s="31"/>
      <c r="P545" s="31"/>
      <c r="Q545" s="31"/>
      <c r="R545" s="30"/>
      <c r="S545" s="31"/>
      <c r="T545" s="30"/>
    </row>
    <row r="546" spans="1:20" x14ac:dyDescent="0.25">
      <c r="A546" s="30"/>
      <c r="B546" s="30"/>
      <c r="C546" s="30"/>
      <c r="D546" s="30"/>
      <c r="E546" s="30"/>
      <c r="F546" s="30"/>
      <c r="G546" s="30"/>
      <c r="H546" s="30"/>
      <c r="I546" s="31"/>
      <c r="J546" s="30"/>
      <c r="K546" s="31"/>
      <c r="L546" s="31"/>
      <c r="M546" s="31"/>
      <c r="N546" s="31"/>
      <c r="O546" s="31"/>
      <c r="P546" s="31"/>
      <c r="Q546" s="31"/>
      <c r="R546" s="30"/>
      <c r="S546" s="31"/>
      <c r="T546" s="30"/>
    </row>
    <row r="547" spans="1:20" x14ac:dyDescent="0.25">
      <c r="A547" s="30"/>
      <c r="B547" s="30"/>
      <c r="C547" s="30"/>
      <c r="D547" s="30"/>
      <c r="E547" s="30"/>
      <c r="F547" s="30"/>
      <c r="G547" s="30"/>
      <c r="H547" s="30"/>
      <c r="I547" s="31"/>
      <c r="J547" s="30"/>
      <c r="K547" s="31"/>
      <c r="L547" s="31"/>
      <c r="M547" s="31"/>
      <c r="N547" s="31"/>
      <c r="O547" s="31"/>
      <c r="P547" s="31"/>
      <c r="Q547" s="31"/>
      <c r="R547" s="30"/>
      <c r="S547" s="31"/>
      <c r="T547" s="30"/>
    </row>
    <row r="548" spans="1:20" x14ac:dyDescent="0.25">
      <c r="A548" s="30"/>
      <c r="B548" s="30"/>
      <c r="C548" s="30"/>
      <c r="D548" s="30"/>
      <c r="E548" s="30"/>
      <c r="F548" s="30"/>
      <c r="G548" s="30"/>
      <c r="H548" s="30"/>
      <c r="I548" s="31"/>
      <c r="J548" s="30"/>
      <c r="K548" s="31"/>
      <c r="L548" s="31"/>
      <c r="M548" s="31"/>
      <c r="N548" s="31"/>
      <c r="O548" s="31"/>
      <c r="P548" s="31"/>
      <c r="Q548" s="31"/>
      <c r="R548" s="30"/>
      <c r="S548" s="31"/>
      <c r="T548" s="30"/>
    </row>
    <row r="549" spans="1:20" x14ac:dyDescent="0.25">
      <c r="A549" s="30"/>
      <c r="B549" s="30"/>
      <c r="C549" s="30"/>
      <c r="D549" s="30"/>
      <c r="E549" s="30"/>
      <c r="F549" s="30"/>
      <c r="G549" s="30"/>
      <c r="H549" s="30"/>
      <c r="I549" s="31"/>
      <c r="J549" s="30"/>
      <c r="K549" s="31"/>
      <c r="L549" s="31"/>
      <c r="M549" s="31"/>
      <c r="N549" s="31"/>
      <c r="O549" s="31"/>
      <c r="P549" s="31"/>
      <c r="Q549" s="31"/>
      <c r="R549" s="30"/>
      <c r="S549" s="31"/>
      <c r="T549" s="30"/>
    </row>
    <row r="550" spans="1:20" x14ac:dyDescent="0.25">
      <c r="A550" s="30"/>
      <c r="B550" s="30"/>
      <c r="C550" s="30"/>
      <c r="D550" s="30"/>
      <c r="E550" s="30"/>
      <c r="F550" s="30"/>
      <c r="G550" s="30"/>
      <c r="H550" s="30"/>
      <c r="I550" s="31"/>
      <c r="J550" s="30"/>
      <c r="K550" s="31"/>
      <c r="L550" s="31"/>
      <c r="M550" s="31"/>
      <c r="N550" s="31"/>
      <c r="O550" s="31"/>
      <c r="P550" s="31"/>
      <c r="Q550" s="31"/>
      <c r="R550" s="30"/>
      <c r="S550" s="31"/>
      <c r="T550" s="30"/>
    </row>
    <row r="551" spans="1:20" x14ac:dyDescent="0.25">
      <c r="A551" s="30"/>
      <c r="B551" s="30"/>
      <c r="C551" s="30"/>
      <c r="D551" s="30"/>
      <c r="E551" s="30"/>
      <c r="F551" s="30"/>
      <c r="G551" s="30"/>
      <c r="H551" s="30"/>
      <c r="I551" s="31"/>
      <c r="J551" s="30"/>
      <c r="K551" s="31"/>
      <c r="L551" s="31"/>
      <c r="M551" s="31"/>
      <c r="N551" s="31"/>
      <c r="O551" s="31"/>
      <c r="P551" s="31"/>
      <c r="Q551" s="31"/>
      <c r="R551" s="30"/>
      <c r="S551" s="31"/>
      <c r="T551" s="30"/>
    </row>
    <row r="552" spans="1:20" x14ac:dyDescent="0.25">
      <c r="A552" s="30"/>
      <c r="B552" s="30"/>
      <c r="C552" s="30"/>
      <c r="D552" s="30"/>
      <c r="E552" s="30"/>
      <c r="F552" s="30"/>
      <c r="G552" s="30"/>
      <c r="H552" s="30"/>
      <c r="I552" s="31"/>
      <c r="J552" s="30"/>
      <c r="K552" s="31"/>
      <c r="L552" s="31"/>
      <c r="M552" s="31"/>
      <c r="N552" s="31"/>
      <c r="O552" s="31"/>
      <c r="P552" s="31"/>
      <c r="Q552" s="31"/>
      <c r="R552" s="30"/>
      <c r="S552" s="31"/>
      <c r="T552" s="30"/>
    </row>
    <row r="553" spans="1:20" x14ac:dyDescent="0.25">
      <c r="A553" s="30"/>
      <c r="B553" s="30"/>
      <c r="C553" s="30"/>
      <c r="D553" s="30"/>
      <c r="E553" s="30"/>
      <c r="F553" s="30"/>
      <c r="G553" s="30"/>
      <c r="H553" s="30"/>
      <c r="I553" s="31"/>
      <c r="J553" s="30"/>
      <c r="K553" s="31"/>
      <c r="L553" s="31"/>
      <c r="M553" s="31"/>
      <c r="N553" s="31"/>
      <c r="O553" s="31"/>
      <c r="P553" s="31"/>
      <c r="Q553" s="31"/>
      <c r="R553" s="30"/>
      <c r="S553" s="31"/>
      <c r="T553" s="30"/>
    </row>
    <row r="554" spans="1:20" x14ac:dyDescent="0.25">
      <c r="A554" s="30"/>
      <c r="B554" s="30"/>
      <c r="C554" s="30"/>
      <c r="D554" s="30"/>
      <c r="E554" s="30"/>
      <c r="F554" s="30"/>
      <c r="G554" s="30"/>
      <c r="H554" s="30"/>
      <c r="I554" s="31"/>
      <c r="J554" s="30"/>
      <c r="K554" s="31"/>
      <c r="L554" s="31"/>
      <c r="M554" s="31"/>
      <c r="N554" s="31"/>
      <c r="O554" s="31"/>
      <c r="P554" s="31"/>
      <c r="Q554" s="31"/>
      <c r="R554" s="30"/>
      <c r="S554" s="31"/>
      <c r="T554" s="30"/>
    </row>
    <row r="555" spans="1:20" x14ac:dyDescent="0.25">
      <c r="A555" s="30"/>
      <c r="B555" s="30"/>
      <c r="C555" s="30"/>
      <c r="D555" s="30"/>
      <c r="E555" s="30"/>
      <c r="F555" s="30"/>
      <c r="G555" s="30"/>
      <c r="H555" s="30"/>
      <c r="I555" s="31"/>
      <c r="J555" s="30"/>
      <c r="K555" s="31"/>
      <c r="L555" s="31"/>
      <c r="M555" s="31"/>
      <c r="N555" s="31"/>
      <c r="O555" s="31"/>
      <c r="P555" s="31"/>
      <c r="Q555" s="31"/>
      <c r="R555" s="30"/>
      <c r="S555" s="31"/>
      <c r="T555" s="30"/>
    </row>
    <row r="556" spans="1:20" x14ac:dyDescent="0.25">
      <c r="A556" s="30"/>
      <c r="B556" s="30"/>
      <c r="C556" s="30"/>
      <c r="D556" s="30"/>
      <c r="E556" s="30"/>
      <c r="F556" s="30"/>
      <c r="G556" s="30"/>
      <c r="H556" s="30"/>
      <c r="I556" s="31"/>
      <c r="J556" s="30"/>
      <c r="K556" s="31"/>
      <c r="L556" s="31"/>
      <c r="M556" s="31"/>
      <c r="N556" s="31"/>
      <c r="O556" s="31"/>
      <c r="P556" s="31"/>
      <c r="Q556" s="31"/>
      <c r="R556" s="30"/>
      <c r="S556" s="31"/>
      <c r="T556" s="30"/>
    </row>
    <row r="557" spans="1:20" x14ac:dyDescent="0.25">
      <c r="A557" s="30"/>
      <c r="B557" s="30"/>
      <c r="C557" s="30"/>
      <c r="D557" s="30"/>
      <c r="E557" s="30"/>
      <c r="F557" s="30"/>
      <c r="G557" s="30"/>
      <c r="H557" s="30"/>
      <c r="I557" s="31"/>
      <c r="J557" s="30"/>
      <c r="K557" s="31"/>
      <c r="L557" s="31"/>
      <c r="M557" s="31"/>
      <c r="N557" s="31"/>
      <c r="O557" s="31"/>
      <c r="P557" s="31"/>
      <c r="Q557" s="31"/>
      <c r="R557" s="30"/>
      <c r="S557" s="31"/>
      <c r="T557" s="30"/>
    </row>
    <row r="558" spans="1:20" x14ac:dyDescent="0.25">
      <c r="A558" s="30"/>
      <c r="B558" s="30"/>
      <c r="C558" s="30"/>
      <c r="D558" s="30"/>
      <c r="E558" s="30"/>
      <c r="F558" s="30"/>
      <c r="G558" s="30"/>
      <c r="H558" s="30"/>
      <c r="I558" s="31"/>
      <c r="J558" s="30"/>
      <c r="K558" s="31"/>
      <c r="L558" s="31"/>
      <c r="M558" s="31"/>
      <c r="N558" s="31"/>
      <c r="O558" s="31"/>
      <c r="P558" s="31"/>
      <c r="Q558" s="31"/>
      <c r="R558" s="30"/>
      <c r="S558" s="31"/>
      <c r="T558" s="30"/>
    </row>
    <row r="559" spans="1:20" x14ac:dyDescent="0.25">
      <c r="A559" s="30"/>
      <c r="B559" s="30"/>
      <c r="C559" s="30"/>
      <c r="D559" s="30"/>
      <c r="E559" s="30"/>
      <c r="F559" s="30"/>
      <c r="G559" s="30"/>
      <c r="H559" s="30"/>
      <c r="I559" s="31"/>
      <c r="J559" s="30"/>
      <c r="K559" s="31"/>
      <c r="L559" s="31"/>
      <c r="M559" s="31"/>
      <c r="N559" s="31"/>
      <c r="O559" s="31"/>
      <c r="P559" s="31"/>
      <c r="Q559" s="31"/>
      <c r="R559" s="30"/>
      <c r="S559" s="31"/>
      <c r="T559" s="30"/>
    </row>
    <row r="560" spans="1:20" x14ac:dyDescent="0.25">
      <c r="A560" s="30"/>
      <c r="B560" s="30"/>
      <c r="C560" s="30"/>
      <c r="D560" s="30"/>
      <c r="E560" s="30"/>
      <c r="F560" s="30"/>
      <c r="G560" s="30"/>
      <c r="H560" s="30"/>
      <c r="I560" s="31"/>
      <c r="J560" s="30"/>
      <c r="K560" s="31"/>
      <c r="L560" s="31"/>
      <c r="M560" s="31"/>
      <c r="N560" s="31"/>
      <c r="O560" s="31"/>
      <c r="P560" s="31"/>
      <c r="Q560" s="31"/>
      <c r="R560" s="30"/>
      <c r="S560" s="31"/>
      <c r="T560" s="30"/>
    </row>
    <row r="561" spans="1:20" x14ac:dyDescent="0.25">
      <c r="A561" s="30"/>
      <c r="B561" s="30"/>
      <c r="C561" s="30"/>
      <c r="D561" s="30"/>
      <c r="E561" s="30"/>
      <c r="F561" s="30"/>
      <c r="G561" s="30"/>
      <c r="H561" s="30"/>
      <c r="I561" s="31"/>
      <c r="J561" s="30"/>
      <c r="K561" s="31"/>
      <c r="L561" s="31"/>
      <c r="M561" s="31"/>
      <c r="N561" s="31"/>
      <c r="O561" s="31"/>
      <c r="P561" s="31"/>
      <c r="Q561" s="31"/>
      <c r="R561" s="30"/>
      <c r="S561" s="31"/>
      <c r="T561" s="30"/>
    </row>
    <row r="562" spans="1:20" x14ac:dyDescent="0.25">
      <c r="A562" s="30"/>
      <c r="B562" s="30"/>
      <c r="C562" s="30"/>
      <c r="D562" s="30"/>
      <c r="E562" s="30"/>
      <c r="F562" s="30"/>
      <c r="G562" s="30"/>
      <c r="H562" s="30"/>
      <c r="I562" s="31"/>
      <c r="J562" s="30"/>
      <c r="K562" s="31"/>
      <c r="L562" s="31"/>
      <c r="M562" s="31"/>
      <c r="N562" s="31"/>
      <c r="O562" s="31"/>
      <c r="P562" s="31"/>
      <c r="Q562" s="31"/>
      <c r="R562" s="30"/>
      <c r="S562" s="31"/>
      <c r="T562" s="30"/>
    </row>
    <row r="563" spans="1:20" x14ac:dyDescent="0.25">
      <c r="A563" s="30"/>
      <c r="B563" s="30"/>
      <c r="C563" s="30"/>
      <c r="D563" s="30"/>
      <c r="E563" s="30"/>
      <c r="F563" s="30"/>
      <c r="G563" s="30"/>
      <c r="H563" s="30"/>
      <c r="I563" s="31"/>
      <c r="J563" s="30"/>
      <c r="K563" s="31"/>
      <c r="L563" s="31"/>
      <c r="M563" s="31"/>
      <c r="N563" s="31"/>
      <c r="O563" s="31"/>
      <c r="P563" s="31"/>
      <c r="Q563" s="31"/>
      <c r="R563" s="30"/>
      <c r="S563" s="31"/>
      <c r="T563" s="30"/>
    </row>
    <row r="564" spans="1:20" x14ac:dyDescent="0.25">
      <c r="A564" s="30"/>
      <c r="B564" s="30"/>
      <c r="C564" s="30"/>
      <c r="D564" s="30"/>
      <c r="E564" s="30"/>
      <c r="F564" s="30"/>
      <c r="G564" s="30"/>
      <c r="H564" s="30"/>
      <c r="I564" s="31"/>
      <c r="J564" s="30"/>
      <c r="K564" s="31"/>
      <c r="L564" s="31"/>
      <c r="M564" s="31"/>
      <c r="N564" s="31"/>
      <c r="O564" s="31"/>
      <c r="P564" s="31"/>
      <c r="Q564" s="31"/>
      <c r="R564" s="30"/>
      <c r="S564" s="31"/>
      <c r="T564" s="30"/>
    </row>
    <row r="565" spans="1:20" x14ac:dyDescent="0.25">
      <c r="A565" s="30"/>
      <c r="B565" s="30"/>
      <c r="C565" s="30"/>
      <c r="D565" s="30"/>
      <c r="E565" s="30"/>
      <c r="F565" s="30"/>
      <c r="G565" s="30"/>
      <c r="H565" s="30"/>
      <c r="I565" s="31"/>
      <c r="J565" s="30"/>
      <c r="K565" s="31"/>
      <c r="L565" s="31"/>
      <c r="M565" s="31"/>
      <c r="N565" s="31"/>
      <c r="O565" s="31"/>
      <c r="P565" s="31"/>
      <c r="Q565" s="31"/>
      <c r="R565" s="30"/>
      <c r="S565" s="31"/>
      <c r="T565" s="30"/>
    </row>
    <row r="566" spans="1:20" x14ac:dyDescent="0.25">
      <c r="A566" s="30"/>
      <c r="B566" s="30"/>
      <c r="C566" s="30"/>
      <c r="D566" s="30"/>
      <c r="E566" s="30"/>
      <c r="F566" s="30"/>
      <c r="G566" s="30"/>
      <c r="H566" s="30"/>
      <c r="I566" s="31"/>
      <c r="J566" s="30"/>
      <c r="K566" s="31"/>
      <c r="L566" s="31"/>
      <c r="M566" s="31"/>
      <c r="N566" s="31"/>
      <c r="O566" s="31"/>
      <c r="P566" s="31"/>
      <c r="Q566" s="31"/>
      <c r="R566" s="30"/>
      <c r="S566" s="31"/>
      <c r="T566" s="30"/>
    </row>
    <row r="567" spans="1:20" x14ac:dyDescent="0.25">
      <c r="A567" s="30"/>
      <c r="B567" s="30"/>
      <c r="C567" s="30"/>
      <c r="D567" s="30"/>
      <c r="E567" s="30"/>
      <c r="F567" s="30"/>
      <c r="G567" s="30"/>
      <c r="H567" s="30"/>
      <c r="I567" s="31"/>
      <c r="J567" s="30"/>
      <c r="K567" s="31"/>
      <c r="L567" s="31"/>
      <c r="M567" s="31"/>
      <c r="N567" s="31"/>
      <c r="O567" s="31"/>
      <c r="P567" s="31"/>
      <c r="Q567" s="31"/>
      <c r="R567" s="30"/>
      <c r="S567" s="31"/>
      <c r="T567" s="30"/>
    </row>
    <row r="568" spans="1:20" x14ac:dyDescent="0.25">
      <c r="A568" s="30"/>
      <c r="B568" s="30"/>
      <c r="C568" s="30"/>
      <c r="D568" s="30"/>
      <c r="E568" s="30"/>
      <c r="F568" s="30"/>
      <c r="G568" s="30"/>
      <c r="H568" s="30"/>
      <c r="I568" s="31"/>
      <c r="J568" s="30"/>
      <c r="K568" s="31"/>
      <c r="L568" s="31"/>
      <c r="M568" s="31"/>
      <c r="N568" s="31"/>
      <c r="O568" s="31"/>
      <c r="P568" s="31"/>
      <c r="Q568" s="31"/>
      <c r="R568" s="30"/>
      <c r="S568" s="31"/>
      <c r="T568" s="30"/>
    </row>
    <row r="569" spans="1:20" x14ac:dyDescent="0.25">
      <c r="A569" s="30"/>
      <c r="B569" s="30"/>
      <c r="C569" s="30"/>
      <c r="D569" s="30"/>
      <c r="E569" s="30"/>
      <c r="F569" s="30"/>
      <c r="G569" s="30"/>
      <c r="H569" s="30"/>
      <c r="I569" s="31"/>
      <c r="J569" s="30"/>
      <c r="K569" s="31"/>
      <c r="L569" s="31"/>
      <c r="M569" s="31"/>
      <c r="N569" s="31"/>
      <c r="O569" s="31"/>
      <c r="P569" s="31"/>
      <c r="Q569" s="31"/>
      <c r="R569" s="30"/>
      <c r="S569" s="31"/>
      <c r="T569" s="30"/>
    </row>
    <row r="570" spans="1:20" x14ac:dyDescent="0.25">
      <c r="A570" s="30"/>
      <c r="B570" s="30"/>
      <c r="C570" s="30"/>
      <c r="D570" s="30"/>
      <c r="E570" s="30"/>
      <c r="F570" s="30"/>
      <c r="G570" s="30"/>
      <c r="H570" s="30"/>
      <c r="I570" s="31"/>
      <c r="J570" s="30"/>
      <c r="K570" s="31"/>
      <c r="L570" s="31"/>
      <c r="M570" s="31"/>
      <c r="N570" s="31"/>
      <c r="O570" s="31"/>
      <c r="P570" s="31"/>
      <c r="Q570" s="31"/>
      <c r="R570" s="30"/>
      <c r="S570" s="31"/>
      <c r="T570" s="30"/>
    </row>
    <row r="571" spans="1:20" x14ac:dyDescent="0.25">
      <c r="A571" s="30"/>
      <c r="B571" s="30"/>
      <c r="C571" s="30"/>
      <c r="D571" s="30"/>
      <c r="E571" s="30"/>
      <c r="F571" s="30"/>
      <c r="G571" s="30"/>
      <c r="H571" s="30"/>
      <c r="I571" s="31"/>
      <c r="J571" s="30"/>
      <c r="K571" s="31"/>
      <c r="L571" s="31"/>
      <c r="M571" s="31"/>
      <c r="N571" s="31"/>
      <c r="O571" s="31"/>
      <c r="P571" s="31"/>
      <c r="Q571" s="31"/>
      <c r="R571" s="30"/>
      <c r="S571" s="31"/>
      <c r="T571" s="30"/>
    </row>
    <row r="572" spans="1:20" x14ac:dyDescent="0.25">
      <c r="A572" s="30"/>
      <c r="B572" s="30"/>
      <c r="C572" s="30"/>
      <c r="D572" s="30"/>
      <c r="E572" s="30"/>
      <c r="F572" s="30"/>
      <c r="G572" s="30"/>
      <c r="H572" s="30"/>
      <c r="I572" s="31"/>
      <c r="J572" s="30"/>
      <c r="K572" s="31"/>
      <c r="L572" s="31"/>
      <c r="M572" s="31"/>
      <c r="N572" s="31"/>
      <c r="O572" s="31"/>
      <c r="P572" s="31"/>
      <c r="Q572" s="31"/>
      <c r="R572" s="30"/>
      <c r="S572" s="31"/>
      <c r="T572" s="30"/>
    </row>
    <row r="573" spans="1:20" x14ac:dyDescent="0.25">
      <c r="A573" s="30"/>
      <c r="B573" s="30"/>
      <c r="C573" s="30"/>
      <c r="D573" s="30"/>
      <c r="E573" s="30"/>
      <c r="F573" s="30"/>
      <c r="G573" s="30"/>
      <c r="H573" s="30"/>
      <c r="I573" s="31"/>
      <c r="J573" s="30"/>
      <c r="K573" s="31"/>
      <c r="L573" s="31"/>
      <c r="M573" s="31"/>
      <c r="N573" s="31"/>
      <c r="O573" s="31"/>
      <c r="P573" s="31"/>
      <c r="Q573" s="31"/>
      <c r="R573" s="30"/>
      <c r="S573" s="31"/>
      <c r="T573" s="30"/>
    </row>
    <row r="574" spans="1:20" x14ac:dyDescent="0.25">
      <c r="A574" s="30"/>
      <c r="B574" s="30"/>
      <c r="C574" s="30"/>
      <c r="D574" s="30"/>
      <c r="E574" s="30"/>
      <c r="F574" s="30"/>
      <c r="G574" s="30"/>
      <c r="H574" s="30"/>
      <c r="I574" s="31"/>
      <c r="J574" s="30"/>
      <c r="K574" s="31"/>
      <c r="L574" s="31"/>
      <c r="M574" s="31"/>
      <c r="N574" s="31"/>
      <c r="O574" s="31"/>
      <c r="P574" s="31"/>
      <c r="Q574" s="31"/>
      <c r="R574" s="30"/>
      <c r="S574" s="31"/>
      <c r="T574" s="30"/>
    </row>
    <row r="575" spans="1:20" x14ac:dyDescent="0.25">
      <c r="A575" s="30"/>
      <c r="B575" s="30"/>
      <c r="C575" s="30"/>
      <c r="D575" s="30"/>
      <c r="E575" s="30"/>
      <c r="F575" s="30"/>
      <c r="G575" s="30"/>
      <c r="H575" s="30"/>
      <c r="I575" s="31"/>
      <c r="J575" s="30"/>
      <c r="K575" s="31"/>
      <c r="L575" s="31"/>
      <c r="M575" s="31"/>
      <c r="N575" s="31"/>
      <c r="O575" s="31"/>
      <c r="P575" s="31"/>
      <c r="Q575" s="31"/>
      <c r="R575" s="30"/>
      <c r="S575" s="31"/>
      <c r="T575" s="30"/>
    </row>
    <row r="576" spans="1:20" x14ac:dyDescent="0.25">
      <c r="A576" s="30"/>
      <c r="B576" s="30"/>
      <c r="C576" s="30"/>
      <c r="D576" s="30"/>
      <c r="E576" s="30"/>
      <c r="F576" s="30"/>
      <c r="G576" s="30"/>
      <c r="H576" s="30"/>
      <c r="I576" s="31"/>
      <c r="J576" s="30"/>
      <c r="K576" s="31"/>
      <c r="L576" s="31"/>
      <c r="M576" s="31"/>
      <c r="N576" s="31"/>
      <c r="O576" s="31"/>
      <c r="P576" s="31"/>
      <c r="Q576" s="31"/>
      <c r="R576" s="30"/>
      <c r="S576" s="31"/>
      <c r="T576" s="30"/>
    </row>
    <row r="577" spans="1:20" x14ac:dyDescent="0.25">
      <c r="A577" s="30"/>
      <c r="B577" s="30"/>
      <c r="C577" s="30"/>
      <c r="D577" s="30"/>
      <c r="E577" s="30"/>
      <c r="F577" s="30"/>
      <c r="G577" s="30"/>
      <c r="H577" s="30"/>
      <c r="I577" s="31"/>
      <c r="J577" s="30"/>
      <c r="K577" s="31"/>
      <c r="L577" s="31"/>
      <c r="M577" s="31"/>
      <c r="N577" s="31"/>
      <c r="O577" s="31"/>
      <c r="P577" s="31"/>
      <c r="Q577" s="31"/>
      <c r="R577" s="30"/>
      <c r="S577" s="31"/>
      <c r="T577" s="30"/>
    </row>
    <row r="578" spans="1:20" x14ac:dyDescent="0.25">
      <c r="A578" s="30"/>
      <c r="B578" s="30"/>
      <c r="C578" s="30"/>
      <c r="D578" s="30"/>
      <c r="E578" s="30"/>
      <c r="F578" s="30"/>
      <c r="G578" s="30"/>
      <c r="H578" s="30"/>
      <c r="I578" s="31"/>
      <c r="J578" s="30"/>
      <c r="K578" s="31"/>
      <c r="L578" s="31"/>
      <c r="M578" s="31"/>
      <c r="N578" s="31"/>
      <c r="O578" s="31"/>
      <c r="P578" s="31"/>
      <c r="Q578" s="31"/>
      <c r="R578" s="30"/>
      <c r="S578" s="31"/>
      <c r="T578" s="30"/>
    </row>
    <row r="579" spans="1:20" x14ac:dyDescent="0.25">
      <c r="A579" s="30"/>
      <c r="B579" s="30"/>
      <c r="C579" s="30"/>
      <c r="D579" s="30"/>
      <c r="E579" s="30"/>
      <c r="F579" s="30"/>
      <c r="G579" s="30"/>
      <c r="H579" s="30"/>
      <c r="I579" s="31"/>
      <c r="J579" s="30"/>
      <c r="K579" s="31"/>
      <c r="L579" s="31"/>
      <c r="M579" s="31"/>
      <c r="N579" s="31"/>
      <c r="O579" s="31"/>
      <c r="P579" s="31"/>
      <c r="Q579" s="31"/>
      <c r="R579" s="30"/>
      <c r="S579" s="31"/>
      <c r="T579" s="30"/>
    </row>
    <row r="580" spans="1:20" x14ac:dyDescent="0.25">
      <c r="A580" s="30"/>
      <c r="B580" s="30"/>
      <c r="C580" s="30"/>
      <c r="D580" s="30"/>
      <c r="E580" s="30"/>
      <c r="F580" s="30"/>
      <c r="G580" s="30"/>
      <c r="H580" s="30"/>
      <c r="I580" s="31"/>
      <c r="J580" s="30"/>
      <c r="K580" s="31"/>
      <c r="L580" s="31"/>
      <c r="M580" s="31"/>
      <c r="N580" s="31"/>
      <c r="O580" s="31"/>
      <c r="P580" s="31"/>
      <c r="Q580" s="31"/>
      <c r="R580" s="30"/>
      <c r="S580" s="31"/>
      <c r="T580" s="30"/>
    </row>
    <row r="581" spans="1:20" x14ac:dyDescent="0.25">
      <c r="A581" s="30"/>
      <c r="B581" s="30"/>
      <c r="C581" s="30"/>
      <c r="D581" s="30"/>
      <c r="E581" s="30"/>
      <c r="F581" s="30"/>
      <c r="G581" s="30"/>
      <c r="H581" s="30"/>
      <c r="I581" s="31"/>
      <c r="J581" s="30"/>
      <c r="K581" s="31"/>
      <c r="L581" s="31"/>
      <c r="M581" s="31"/>
      <c r="N581" s="31"/>
      <c r="O581" s="31"/>
      <c r="P581" s="31"/>
      <c r="Q581" s="31"/>
      <c r="R581" s="30"/>
      <c r="S581" s="31"/>
      <c r="T581" s="30"/>
    </row>
    <row r="582" spans="1:20" x14ac:dyDescent="0.25">
      <c r="A582" s="30"/>
      <c r="B582" s="30"/>
      <c r="C582" s="30"/>
      <c r="D582" s="30"/>
      <c r="E582" s="30"/>
      <c r="F582" s="30"/>
      <c r="G582" s="30"/>
      <c r="H582" s="30"/>
      <c r="I582" s="31"/>
      <c r="J582" s="30"/>
      <c r="K582" s="31"/>
      <c r="L582" s="31"/>
      <c r="M582" s="31"/>
      <c r="N582" s="31"/>
      <c r="O582" s="31"/>
      <c r="P582" s="31"/>
      <c r="Q582" s="31"/>
      <c r="R582" s="30"/>
      <c r="S582" s="31"/>
      <c r="T582" s="30"/>
    </row>
    <row r="583" spans="1:20" x14ac:dyDescent="0.25">
      <c r="A583" s="30"/>
      <c r="B583" s="30"/>
      <c r="C583" s="30"/>
      <c r="D583" s="30"/>
      <c r="E583" s="30"/>
      <c r="F583" s="30"/>
      <c r="G583" s="30"/>
      <c r="H583" s="30"/>
      <c r="I583" s="31"/>
      <c r="J583" s="30"/>
      <c r="K583" s="31"/>
      <c r="L583" s="31"/>
      <c r="M583" s="31"/>
      <c r="N583" s="31"/>
      <c r="O583" s="31"/>
      <c r="P583" s="31"/>
      <c r="Q583" s="31"/>
      <c r="R583" s="30"/>
      <c r="S583" s="31"/>
      <c r="T583" s="30"/>
    </row>
    <row r="584" spans="1:20" x14ac:dyDescent="0.25">
      <c r="A584" s="30"/>
      <c r="B584" s="30"/>
      <c r="C584" s="30"/>
      <c r="D584" s="30"/>
      <c r="E584" s="30"/>
      <c r="F584" s="30"/>
      <c r="G584" s="30"/>
      <c r="H584" s="30"/>
      <c r="I584" s="31"/>
      <c r="J584" s="30"/>
      <c r="K584" s="31"/>
      <c r="L584" s="31"/>
      <c r="M584" s="31"/>
      <c r="N584" s="31"/>
      <c r="O584" s="31"/>
      <c r="P584" s="31"/>
      <c r="Q584" s="31"/>
      <c r="R584" s="30"/>
      <c r="S584" s="31"/>
      <c r="T584" s="30"/>
    </row>
    <row r="585" spans="1:20" x14ac:dyDescent="0.25">
      <c r="A585" s="30"/>
      <c r="B585" s="30"/>
      <c r="C585" s="30"/>
      <c r="D585" s="30"/>
      <c r="E585" s="30"/>
      <c r="F585" s="30"/>
      <c r="G585" s="30"/>
      <c r="H585" s="30"/>
      <c r="I585" s="31"/>
      <c r="J585" s="30"/>
      <c r="K585" s="31"/>
      <c r="L585" s="31"/>
      <c r="M585" s="31"/>
      <c r="N585" s="31"/>
      <c r="O585" s="31"/>
      <c r="P585" s="31"/>
      <c r="Q585" s="31"/>
      <c r="R585" s="30"/>
      <c r="S585" s="31"/>
      <c r="T585" s="30"/>
    </row>
    <row r="586" spans="1:20" x14ac:dyDescent="0.25">
      <c r="A586" s="30"/>
      <c r="B586" s="30"/>
      <c r="C586" s="30"/>
      <c r="D586" s="30"/>
      <c r="E586" s="30"/>
      <c r="F586" s="30"/>
      <c r="G586" s="30"/>
      <c r="H586" s="30"/>
      <c r="I586" s="31"/>
      <c r="J586" s="30"/>
      <c r="K586" s="31"/>
      <c r="L586" s="31"/>
      <c r="M586" s="31"/>
      <c r="N586" s="31"/>
      <c r="O586" s="31"/>
      <c r="P586" s="31"/>
      <c r="Q586" s="31"/>
      <c r="R586" s="30"/>
      <c r="S586" s="31"/>
      <c r="T586" s="30"/>
    </row>
    <row r="587" spans="1:20" x14ac:dyDescent="0.25">
      <c r="A587" s="30"/>
      <c r="B587" s="30"/>
      <c r="C587" s="30"/>
      <c r="D587" s="30"/>
      <c r="E587" s="30"/>
      <c r="F587" s="30"/>
      <c r="G587" s="30"/>
      <c r="H587" s="30"/>
      <c r="I587" s="31"/>
      <c r="J587" s="30"/>
      <c r="K587" s="31"/>
      <c r="L587" s="31"/>
      <c r="M587" s="31"/>
      <c r="N587" s="31"/>
      <c r="O587" s="31"/>
      <c r="P587" s="31"/>
      <c r="Q587" s="31"/>
      <c r="R587" s="30"/>
      <c r="S587" s="31"/>
      <c r="T587" s="30"/>
    </row>
    <row r="588" spans="1:20" x14ac:dyDescent="0.25">
      <c r="A588" s="30"/>
      <c r="B588" s="30"/>
      <c r="C588" s="30"/>
      <c r="D588" s="30"/>
      <c r="E588" s="30"/>
      <c r="F588" s="30"/>
      <c r="G588" s="30"/>
      <c r="H588" s="30"/>
      <c r="I588" s="31"/>
      <c r="J588" s="30"/>
      <c r="K588" s="31"/>
      <c r="L588" s="31"/>
      <c r="M588" s="31"/>
      <c r="N588" s="31"/>
      <c r="O588" s="31"/>
      <c r="P588" s="31"/>
      <c r="Q588" s="31"/>
      <c r="R588" s="30"/>
      <c r="S588" s="31"/>
      <c r="T588" s="30"/>
    </row>
    <row r="589" spans="1:20" x14ac:dyDescent="0.25">
      <c r="A589" s="30"/>
      <c r="B589" s="30"/>
      <c r="C589" s="30"/>
      <c r="D589" s="30"/>
      <c r="E589" s="30"/>
      <c r="F589" s="30"/>
      <c r="G589" s="30"/>
      <c r="H589" s="30"/>
      <c r="I589" s="31"/>
      <c r="J589" s="30"/>
      <c r="K589" s="31"/>
      <c r="L589" s="31"/>
      <c r="M589" s="31"/>
      <c r="N589" s="31"/>
      <c r="O589" s="31"/>
      <c r="P589" s="31"/>
      <c r="Q589" s="31"/>
      <c r="R589" s="30"/>
      <c r="S589" s="31"/>
      <c r="T589" s="30"/>
    </row>
    <row r="590" spans="1:20" x14ac:dyDescent="0.25">
      <c r="A590" s="30"/>
      <c r="B590" s="30"/>
      <c r="C590" s="30"/>
      <c r="D590" s="30"/>
      <c r="E590" s="30"/>
      <c r="F590" s="30"/>
      <c r="G590" s="30"/>
      <c r="H590" s="30"/>
      <c r="I590" s="31"/>
      <c r="J590" s="30"/>
      <c r="K590" s="31"/>
      <c r="L590" s="31"/>
      <c r="M590" s="31"/>
      <c r="N590" s="31"/>
      <c r="O590" s="31"/>
      <c r="P590" s="31"/>
      <c r="Q590" s="31"/>
      <c r="R590" s="30"/>
      <c r="S590" s="31"/>
      <c r="T590" s="30"/>
    </row>
    <row r="591" spans="1:20" x14ac:dyDescent="0.25">
      <c r="A591" s="30"/>
      <c r="B591" s="30"/>
      <c r="C591" s="30"/>
      <c r="D591" s="30"/>
      <c r="E591" s="30"/>
      <c r="F591" s="30"/>
      <c r="G591" s="30"/>
      <c r="H591" s="30"/>
      <c r="I591" s="31"/>
      <c r="J591" s="30"/>
      <c r="K591" s="31"/>
      <c r="L591" s="31"/>
      <c r="M591" s="31"/>
      <c r="N591" s="31"/>
      <c r="O591" s="31"/>
      <c r="P591" s="31"/>
      <c r="Q591" s="31"/>
      <c r="R591" s="30"/>
      <c r="S591" s="31"/>
      <c r="T591" s="30"/>
    </row>
    <row r="592" spans="1:20" x14ac:dyDescent="0.25">
      <c r="A592" s="30"/>
      <c r="B592" s="30"/>
      <c r="C592" s="30"/>
      <c r="D592" s="30"/>
      <c r="E592" s="30"/>
      <c r="F592" s="30"/>
      <c r="G592" s="30"/>
      <c r="H592" s="30"/>
      <c r="I592" s="31"/>
      <c r="J592" s="30"/>
      <c r="K592" s="31"/>
      <c r="L592" s="31"/>
      <c r="M592" s="31"/>
      <c r="N592" s="31"/>
      <c r="O592" s="31"/>
      <c r="P592" s="31"/>
      <c r="Q592" s="31"/>
      <c r="R592" s="30"/>
      <c r="S592" s="31"/>
      <c r="T592" s="30"/>
    </row>
    <row r="593" spans="1:20" x14ac:dyDescent="0.25">
      <c r="A593" s="30"/>
      <c r="B593" s="30"/>
      <c r="C593" s="30"/>
      <c r="D593" s="30"/>
      <c r="E593" s="30"/>
      <c r="F593" s="30"/>
      <c r="G593" s="30"/>
      <c r="H593" s="30"/>
      <c r="I593" s="31"/>
      <c r="J593" s="30"/>
      <c r="K593" s="31"/>
      <c r="L593" s="31"/>
      <c r="M593" s="31"/>
      <c r="N593" s="31"/>
      <c r="O593" s="31"/>
      <c r="P593" s="31"/>
      <c r="Q593" s="31"/>
      <c r="R593" s="30"/>
      <c r="S593" s="31"/>
      <c r="T593" s="30"/>
    </row>
    <row r="594" spans="1:20" x14ac:dyDescent="0.25">
      <c r="A594" s="30"/>
      <c r="B594" s="30"/>
      <c r="C594" s="30"/>
      <c r="D594" s="30"/>
      <c r="E594" s="30"/>
      <c r="F594" s="30"/>
      <c r="G594" s="30"/>
      <c r="H594" s="30"/>
      <c r="I594" s="31"/>
      <c r="J594" s="30"/>
      <c r="K594" s="31"/>
      <c r="L594" s="31"/>
      <c r="M594" s="31"/>
      <c r="N594" s="31"/>
      <c r="O594" s="31"/>
      <c r="P594" s="31"/>
      <c r="Q594" s="31"/>
      <c r="R594" s="30"/>
      <c r="S594" s="31"/>
      <c r="T594" s="30"/>
    </row>
    <row r="595" spans="1:20" x14ac:dyDescent="0.25">
      <c r="A595" s="30"/>
      <c r="B595" s="30"/>
      <c r="C595" s="30"/>
      <c r="D595" s="30"/>
      <c r="E595" s="30"/>
      <c r="F595" s="30"/>
      <c r="G595" s="30"/>
      <c r="H595" s="30"/>
      <c r="I595" s="31"/>
      <c r="J595" s="30"/>
      <c r="K595" s="31"/>
      <c r="L595" s="31"/>
      <c r="M595" s="31"/>
      <c r="N595" s="31"/>
      <c r="O595" s="31"/>
      <c r="P595" s="31"/>
      <c r="Q595" s="31"/>
      <c r="R595" s="30"/>
      <c r="S595" s="31"/>
      <c r="T595" s="30"/>
    </row>
    <row r="596" spans="1:20" x14ac:dyDescent="0.25">
      <c r="A596" s="30"/>
      <c r="B596" s="30"/>
      <c r="C596" s="30"/>
      <c r="D596" s="30"/>
      <c r="E596" s="30"/>
      <c r="F596" s="30"/>
      <c r="G596" s="30"/>
      <c r="H596" s="30"/>
      <c r="I596" s="31"/>
      <c r="J596" s="30"/>
      <c r="K596" s="31"/>
      <c r="L596" s="31"/>
      <c r="M596" s="31"/>
      <c r="N596" s="31"/>
      <c r="O596" s="31"/>
      <c r="P596" s="31"/>
      <c r="Q596" s="31"/>
      <c r="R596" s="30"/>
      <c r="S596" s="31"/>
      <c r="T596" s="30"/>
    </row>
    <row r="597" spans="1:20" x14ac:dyDescent="0.25">
      <c r="A597" s="30"/>
      <c r="B597" s="30"/>
      <c r="C597" s="30"/>
      <c r="D597" s="30"/>
      <c r="E597" s="30"/>
      <c r="F597" s="30"/>
      <c r="G597" s="30"/>
      <c r="H597" s="30"/>
      <c r="I597" s="31"/>
      <c r="J597" s="30"/>
      <c r="K597" s="31"/>
      <c r="L597" s="31"/>
      <c r="M597" s="31"/>
      <c r="N597" s="31"/>
      <c r="O597" s="31"/>
      <c r="P597" s="31"/>
      <c r="Q597" s="31"/>
      <c r="R597" s="30"/>
      <c r="S597" s="31"/>
      <c r="T597" s="30"/>
    </row>
    <row r="598" spans="1:20" x14ac:dyDescent="0.25">
      <c r="A598" s="30"/>
      <c r="B598" s="30"/>
      <c r="C598" s="30"/>
      <c r="D598" s="30"/>
      <c r="E598" s="30"/>
      <c r="F598" s="30"/>
      <c r="G598" s="30"/>
      <c r="H598" s="30"/>
      <c r="I598" s="31"/>
      <c r="J598" s="30"/>
      <c r="K598" s="31"/>
      <c r="L598" s="31"/>
      <c r="M598" s="31"/>
      <c r="N598" s="31"/>
      <c r="O598" s="31"/>
      <c r="P598" s="31"/>
      <c r="Q598" s="31"/>
      <c r="R598" s="30"/>
      <c r="S598" s="31"/>
      <c r="T598" s="30"/>
    </row>
    <row r="599" spans="1:20" x14ac:dyDescent="0.25">
      <c r="A599" s="30"/>
      <c r="B599" s="30"/>
      <c r="C599" s="30"/>
      <c r="D599" s="30"/>
      <c r="E599" s="30"/>
      <c r="F599" s="30"/>
      <c r="G599" s="30"/>
      <c r="H599" s="30"/>
      <c r="I599" s="31"/>
      <c r="J599" s="30"/>
      <c r="K599" s="31"/>
      <c r="L599" s="31"/>
      <c r="M599" s="31"/>
      <c r="N599" s="31"/>
      <c r="O599" s="31"/>
      <c r="P599" s="31"/>
      <c r="Q599" s="31"/>
      <c r="R599" s="30"/>
      <c r="S599" s="31"/>
      <c r="T599" s="30"/>
    </row>
    <row r="600" spans="1:20" x14ac:dyDescent="0.25">
      <c r="A600" s="30"/>
      <c r="B600" s="30"/>
      <c r="C600" s="30"/>
      <c r="D600" s="30"/>
      <c r="E600" s="30"/>
      <c r="F600" s="30"/>
      <c r="G600" s="30"/>
      <c r="H600" s="30"/>
      <c r="I600" s="31"/>
      <c r="J600" s="30"/>
      <c r="K600" s="31"/>
      <c r="L600" s="31"/>
      <c r="M600" s="31"/>
      <c r="N600" s="31"/>
      <c r="O600" s="31"/>
      <c r="P600" s="31"/>
      <c r="Q600" s="31"/>
      <c r="R600" s="30"/>
      <c r="S600" s="31"/>
      <c r="T600" s="30"/>
    </row>
    <row r="601" spans="1:20" x14ac:dyDescent="0.25">
      <c r="A601" s="30"/>
      <c r="B601" s="30"/>
      <c r="C601" s="30"/>
      <c r="D601" s="30"/>
      <c r="E601" s="30"/>
      <c r="F601" s="30"/>
      <c r="G601" s="30"/>
      <c r="H601" s="30"/>
      <c r="I601" s="31"/>
      <c r="J601" s="30"/>
      <c r="K601" s="31"/>
      <c r="L601" s="31"/>
      <c r="M601" s="31"/>
      <c r="N601" s="31"/>
      <c r="O601" s="31"/>
      <c r="P601" s="31"/>
      <c r="Q601" s="31"/>
      <c r="R601" s="30"/>
      <c r="S601" s="31"/>
      <c r="T601" s="30"/>
    </row>
    <row r="602" spans="1:20" x14ac:dyDescent="0.25">
      <c r="A602" s="30"/>
      <c r="B602" s="30"/>
      <c r="C602" s="30"/>
      <c r="D602" s="30"/>
      <c r="E602" s="30"/>
      <c r="F602" s="30"/>
      <c r="G602" s="30"/>
      <c r="H602" s="30"/>
      <c r="I602" s="31"/>
      <c r="J602" s="30"/>
      <c r="K602" s="31"/>
      <c r="L602" s="31"/>
      <c r="M602" s="31"/>
      <c r="N602" s="31"/>
      <c r="O602" s="31"/>
      <c r="P602" s="31"/>
      <c r="Q602" s="31"/>
      <c r="R602" s="30"/>
      <c r="S602" s="31"/>
      <c r="T602" s="30"/>
    </row>
    <row r="603" spans="1:20" x14ac:dyDescent="0.25">
      <c r="A603" s="30"/>
      <c r="B603" s="30"/>
      <c r="C603" s="30"/>
      <c r="D603" s="30"/>
      <c r="E603" s="30"/>
      <c r="F603" s="30"/>
      <c r="G603" s="30"/>
      <c r="H603" s="30"/>
      <c r="I603" s="31"/>
      <c r="J603" s="30"/>
      <c r="K603" s="31"/>
      <c r="L603" s="31"/>
      <c r="M603" s="31"/>
      <c r="N603" s="31"/>
      <c r="O603" s="31"/>
      <c r="P603" s="31"/>
      <c r="Q603" s="31"/>
      <c r="R603" s="30"/>
      <c r="S603" s="31"/>
      <c r="T603" s="30"/>
    </row>
    <row r="604" spans="1:20" x14ac:dyDescent="0.25">
      <c r="A604" s="30"/>
      <c r="B604" s="30"/>
      <c r="C604" s="30"/>
      <c r="D604" s="30"/>
      <c r="E604" s="30"/>
      <c r="F604" s="30"/>
      <c r="G604" s="30"/>
      <c r="H604" s="30"/>
      <c r="I604" s="31"/>
      <c r="J604" s="30"/>
      <c r="K604" s="31"/>
      <c r="L604" s="31"/>
      <c r="M604" s="31"/>
      <c r="N604" s="31"/>
      <c r="O604" s="31"/>
      <c r="P604" s="31"/>
      <c r="Q604" s="31"/>
      <c r="R604" s="30"/>
      <c r="S604" s="31"/>
      <c r="T604" s="30"/>
    </row>
    <row r="605" spans="1:20" x14ac:dyDescent="0.25">
      <c r="A605" s="30"/>
      <c r="B605" s="30"/>
      <c r="C605" s="30"/>
      <c r="D605" s="30"/>
      <c r="E605" s="30"/>
      <c r="F605" s="30"/>
      <c r="G605" s="30"/>
      <c r="H605" s="30"/>
      <c r="I605" s="31"/>
      <c r="J605" s="30"/>
      <c r="K605" s="31"/>
      <c r="L605" s="31"/>
      <c r="M605" s="31"/>
      <c r="N605" s="31"/>
      <c r="O605" s="31"/>
      <c r="P605" s="31"/>
      <c r="Q605" s="31"/>
      <c r="R605" s="30"/>
      <c r="S605" s="31"/>
      <c r="T605" s="30"/>
    </row>
    <row r="606" spans="1:20" x14ac:dyDescent="0.25">
      <c r="A606" s="30"/>
      <c r="B606" s="30"/>
      <c r="C606" s="30"/>
      <c r="D606" s="30"/>
      <c r="E606" s="30"/>
      <c r="F606" s="30"/>
      <c r="G606" s="30"/>
      <c r="H606" s="30"/>
      <c r="I606" s="31"/>
      <c r="J606" s="30"/>
      <c r="K606" s="31"/>
      <c r="L606" s="31"/>
      <c r="M606" s="31"/>
      <c r="N606" s="31"/>
      <c r="O606" s="31"/>
      <c r="P606" s="31"/>
      <c r="Q606" s="31"/>
      <c r="R606" s="30"/>
      <c r="S606" s="31"/>
      <c r="T606" s="30"/>
    </row>
    <row r="607" spans="1:20" x14ac:dyDescent="0.25">
      <c r="A607" s="30"/>
      <c r="B607" s="30"/>
      <c r="C607" s="30"/>
      <c r="D607" s="30"/>
      <c r="E607" s="30"/>
      <c r="F607" s="30"/>
      <c r="G607" s="30"/>
      <c r="H607" s="30"/>
      <c r="I607" s="31"/>
      <c r="J607" s="30"/>
      <c r="K607" s="31"/>
      <c r="L607" s="31"/>
      <c r="M607" s="31"/>
      <c r="N607" s="31"/>
      <c r="O607" s="31"/>
      <c r="P607" s="31"/>
      <c r="Q607" s="31"/>
      <c r="R607" s="30"/>
      <c r="S607" s="31"/>
      <c r="T607" s="30"/>
    </row>
    <row r="608" spans="1:20" x14ac:dyDescent="0.25">
      <c r="A608" s="30"/>
      <c r="B608" s="30"/>
      <c r="C608" s="30"/>
      <c r="D608" s="30"/>
      <c r="E608" s="30"/>
      <c r="F608" s="30"/>
      <c r="G608" s="30"/>
      <c r="H608" s="30"/>
      <c r="I608" s="31"/>
      <c r="J608" s="30"/>
      <c r="K608" s="31"/>
      <c r="L608" s="31"/>
      <c r="M608" s="31"/>
      <c r="N608" s="31"/>
      <c r="O608" s="31"/>
      <c r="P608" s="31"/>
      <c r="Q608" s="31"/>
      <c r="R608" s="30"/>
      <c r="S608" s="31"/>
      <c r="T608" s="30"/>
    </row>
    <row r="609" spans="1:20" x14ac:dyDescent="0.25">
      <c r="A609" s="30"/>
      <c r="B609" s="30"/>
      <c r="C609" s="30"/>
      <c r="D609" s="30"/>
      <c r="E609" s="30"/>
      <c r="F609" s="30"/>
      <c r="G609" s="30"/>
      <c r="H609" s="30"/>
      <c r="I609" s="31"/>
      <c r="J609" s="30"/>
      <c r="K609" s="31"/>
      <c r="L609" s="31"/>
      <c r="M609" s="31"/>
      <c r="N609" s="31"/>
      <c r="O609" s="31"/>
      <c r="P609" s="31"/>
      <c r="Q609" s="31"/>
      <c r="R609" s="30"/>
      <c r="S609" s="31"/>
      <c r="T609" s="30"/>
    </row>
    <row r="610" spans="1:20" x14ac:dyDescent="0.25">
      <c r="A610" s="30"/>
      <c r="B610" s="30"/>
      <c r="C610" s="30"/>
      <c r="D610" s="30"/>
      <c r="E610" s="30"/>
      <c r="F610" s="30"/>
      <c r="G610" s="30"/>
      <c r="H610" s="30"/>
      <c r="I610" s="31"/>
      <c r="J610" s="30"/>
      <c r="K610" s="31"/>
      <c r="L610" s="31"/>
      <c r="M610" s="31"/>
      <c r="N610" s="31"/>
      <c r="O610" s="31"/>
      <c r="P610" s="31"/>
      <c r="Q610" s="31"/>
      <c r="R610" s="30"/>
      <c r="S610" s="31"/>
      <c r="T610" s="30"/>
    </row>
    <row r="611" spans="1:20" x14ac:dyDescent="0.25">
      <c r="A611" s="30"/>
      <c r="B611" s="30"/>
      <c r="C611" s="30"/>
      <c r="D611" s="30"/>
      <c r="E611" s="30"/>
      <c r="F611" s="30"/>
      <c r="G611" s="30"/>
      <c r="H611" s="30"/>
      <c r="I611" s="31"/>
      <c r="J611" s="30"/>
      <c r="K611" s="31"/>
      <c r="L611" s="31"/>
      <c r="M611" s="31"/>
      <c r="N611" s="31"/>
      <c r="O611" s="31"/>
      <c r="P611" s="31"/>
      <c r="Q611" s="31"/>
      <c r="R611" s="30"/>
      <c r="S611" s="31"/>
      <c r="T611" s="30"/>
    </row>
    <row r="612" spans="1:20" x14ac:dyDescent="0.25">
      <c r="A612" s="30"/>
      <c r="B612" s="30"/>
      <c r="C612" s="30"/>
      <c r="D612" s="30"/>
      <c r="E612" s="30"/>
      <c r="F612" s="30"/>
      <c r="G612" s="30"/>
      <c r="H612" s="30"/>
      <c r="I612" s="31"/>
      <c r="J612" s="30"/>
      <c r="K612" s="31"/>
      <c r="L612" s="31"/>
      <c r="M612" s="31"/>
      <c r="N612" s="31"/>
      <c r="O612" s="31"/>
      <c r="P612" s="31"/>
      <c r="Q612" s="31"/>
      <c r="R612" s="30"/>
      <c r="S612" s="31"/>
      <c r="T612" s="30"/>
    </row>
    <row r="613" spans="1:20" x14ac:dyDescent="0.25">
      <c r="A613" s="30"/>
      <c r="B613" s="30"/>
      <c r="C613" s="30"/>
      <c r="D613" s="30"/>
      <c r="E613" s="30"/>
      <c r="F613" s="30"/>
      <c r="G613" s="30"/>
      <c r="H613" s="30"/>
      <c r="I613" s="31"/>
      <c r="J613" s="30"/>
      <c r="K613" s="31"/>
      <c r="L613" s="31"/>
      <c r="M613" s="31"/>
      <c r="N613" s="31"/>
      <c r="O613" s="31"/>
      <c r="P613" s="31"/>
      <c r="Q613" s="31"/>
      <c r="R613" s="30"/>
      <c r="S613" s="31"/>
      <c r="T613" s="30"/>
    </row>
    <row r="614" spans="1:20" x14ac:dyDescent="0.25">
      <c r="A614" s="30"/>
      <c r="B614" s="30"/>
      <c r="C614" s="30"/>
      <c r="D614" s="30"/>
      <c r="E614" s="30"/>
      <c r="F614" s="30"/>
      <c r="G614" s="30"/>
      <c r="H614" s="30"/>
      <c r="I614" s="31"/>
      <c r="J614" s="30"/>
      <c r="K614" s="31"/>
      <c r="L614" s="31"/>
      <c r="M614" s="31"/>
      <c r="N614" s="31"/>
      <c r="O614" s="31"/>
      <c r="P614" s="31"/>
      <c r="Q614" s="31"/>
      <c r="R614" s="30"/>
      <c r="S614" s="31"/>
      <c r="T614" s="30"/>
    </row>
    <row r="615" spans="1:20" x14ac:dyDescent="0.25">
      <c r="A615" s="30"/>
      <c r="B615" s="30"/>
      <c r="C615" s="30"/>
      <c r="D615" s="30"/>
      <c r="E615" s="30"/>
      <c r="F615" s="30"/>
      <c r="G615" s="30"/>
      <c r="H615" s="30"/>
      <c r="I615" s="31"/>
      <c r="J615" s="30"/>
      <c r="K615" s="31"/>
      <c r="L615" s="31"/>
      <c r="M615" s="31"/>
      <c r="N615" s="31"/>
      <c r="O615" s="31"/>
      <c r="P615" s="31"/>
      <c r="Q615" s="31"/>
      <c r="R615" s="30"/>
      <c r="S615" s="31"/>
      <c r="T615" s="30"/>
    </row>
    <row r="616" spans="1:20" x14ac:dyDescent="0.25">
      <c r="A616" s="30"/>
      <c r="B616" s="30"/>
      <c r="C616" s="30"/>
      <c r="D616" s="30"/>
      <c r="E616" s="30"/>
      <c r="F616" s="30"/>
      <c r="G616" s="30"/>
      <c r="H616" s="30"/>
      <c r="I616" s="31"/>
      <c r="J616" s="30"/>
      <c r="K616" s="31"/>
      <c r="L616" s="31"/>
      <c r="M616" s="31"/>
      <c r="N616" s="31"/>
      <c r="O616" s="31"/>
      <c r="P616" s="31"/>
      <c r="Q616" s="31"/>
      <c r="R616" s="30"/>
      <c r="S616" s="31"/>
      <c r="T616" s="30"/>
    </row>
    <row r="617" spans="1:20" x14ac:dyDescent="0.25">
      <c r="A617" s="30"/>
      <c r="B617" s="30"/>
      <c r="C617" s="30"/>
      <c r="D617" s="30"/>
      <c r="E617" s="30"/>
      <c r="F617" s="30"/>
      <c r="G617" s="30"/>
      <c r="H617" s="30"/>
      <c r="I617" s="31"/>
      <c r="J617" s="30"/>
      <c r="K617" s="31"/>
      <c r="L617" s="31"/>
      <c r="M617" s="31"/>
      <c r="N617" s="31"/>
      <c r="O617" s="31"/>
      <c r="P617" s="31"/>
      <c r="Q617" s="31"/>
      <c r="R617" s="30"/>
      <c r="S617" s="31"/>
      <c r="T617" s="30"/>
    </row>
    <row r="618" spans="1:20" x14ac:dyDescent="0.25">
      <c r="A618" s="30"/>
      <c r="B618" s="30"/>
      <c r="C618" s="30"/>
      <c r="D618" s="30"/>
      <c r="E618" s="30"/>
      <c r="F618" s="30"/>
      <c r="G618" s="30"/>
      <c r="H618" s="30"/>
      <c r="I618" s="31"/>
      <c r="J618" s="30"/>
      <c r="K618" s="31"/>
      <c r="L618" s="31"/>
      <c r="M618" s="31"/>
      <c r="N618" s="31"/>
      <c r="O618" s="31"/>
      <c r="P618" s="31"/>
      <c r="Q618" s="31"/>
      <c r="R618" s="30"/>
      <c r="S618" s="31"/>
      <c r="T618" s="30"/>
    </row>
    <row r="619" spans="1:20" x14ac:dyDescent="0.25">
      <c r="A619" s="30"/>
      <c r="B619" s="30"/>
      <c r="C619" s="30"/>
      <c r="D619" s="30"/>
      <c r="E619" s="30"/>
      <c r="F619" s="30"/>
      <c r="G619" s="30"/>
      <c r="H619" s="30"/>
      <c r="I619" s="31"/>
      <c r="J619" s="30"/>
      <c r="K619" s="31"/>
      <c r="L619" s="31"/>
      <c r="M619" s="31"/>
      <c r="N619" s="31"/>
      <c r="O619" s="31"/>
      <c r="P619" s="31"/>
      <c r="Q619" s="31"/>
      <c r="R619" s="30"/>
      <c r="S619" s="31"/>
      <c r="T619" s="30"/>
    </row>
    <row r="620" spans="1:20" x14ac:dyDescent="0.25">
      <c r="A620" s="30"/>
      <c r="B620" s="30"/>
      <c r="C620" s="30"/>
      <c r="D620" s="30"/>
      <c r="E620" s="30"/>
      <c r="F620" s="30"/>
      <c r="G620" s="30"/>
      <c r="H620" s="30"/>
      <c r="I620" s="31"/>
      <c r="J620" s="30"/>
      <c r="K620" s="31"/>
      <c r="L620" s="31"/>
      <c r="M620" s="31"/>
      <c r="N620" s="31"/>
      <c r="O620" s="31"/>
      <c r="P620" s="31"/>
      <c r="Q620" s="31"/>
      <c r="R620" s="30"/>
      <c r="S620" s="31"/>
      <c r="T620" s="30"/>
    </row>
    <row r="621" spans="1:20" x14ac:dyDescent="0.25">
      <c r="A621" s="30"/>
      <c r="B621" s="30"/>
      <c r="C621" s="30"/>
      <c r="D621" s="30"/>
      <c r="E621" s="30"/>
      <c r="F621" s="30"/>
      <c r="G621" s="30"/>
      <c r="H621" s="30"/>
      <c r="I621" s="31"/>
      <c r="J621" s="30"/>
      <c r="K621" s="31"/>
      <c r="L621" s="31"/>
      <c r="M621" s="31"/>
      <c r="N621" s="31"/>
      <c r="O621" s="31"/>
      <c r="P621" s="31"/>
      <c r="Q621" s="31"/>
      <c r="R621" s="30"/>
      <c r="S621" s="31"/>
      <c r="T621" s="30"/>
    </row>
    <row r="622" spans="1:20" x14ac:dyDescent="0.25">
      <c r="A622" s="30"/>
      <c r="B622" s="30"/>
      <c r="C622" s="30"/>
      <c r="D622" s="30"/>
      <c r="E622" s="30"/>
      <c r="F622" s="30"/>
      <c r="G622" s="30"/>
      <c r="H622" s="30"/>
      <c r="I622" s="31"/>
      <c r="J622" s="30"/>
      <c r="K622" s="31"/>
      <c r="L622" s="31"/>
      <c r="M622" s="31"/>
      <c r="N622" s="31"/>
      <c r="O622" s="31"/>
      <c r="P622" s="31"/>
      <c r="Q622" s="31"/>
      <c r="R622" s="30"/>
      <c r="S622" s="31"/>
      <c r="T622" s="30"/>
    </row>
    <row r="623" spans="1:20" x14ac:dyDescent="0.25">
      <c r="A623" s="30"/>
      <c r="B623" s="30"/>
      <c r="C623" s="30"/>
      <c r="D623" s="30"/>
      <c r="E623" s="30"/>
      <c r="F623" s="30"/>
      <c r="G623" s="30"/>
      <c r="H623" s="30"/>
      <c r="I623" s="31"/>
      <c r="J623" s="30"/>
      <c r="K623" s="31"/>
      <c r="L623" s="31"/>
      <c r="M623" s="31"/>
      <c r="N623" s="31"/>
      <c r="O623" s="31"/>
      <c r="P623" s="31"/>
      <c r="Q623" s="31"/>
      <c r="R623" s="30"/>
      <c r="S623" s="31"/>
      <c r="T623" s="30"/>
    </row>
    <row r="624" spans="1:20" x14ac:dyDescent="0.25">
      <c r="A624" s="30"/>
      <c r="B624" s="30"/>
      <c r="C624" s="30"/>
      <c r="D624" s="30"/>
      <c r="E624" s="30"/>
      <c r="F624" s="30"/>
      <c r="G624" s="30"/>
      <c r="H624" s="30"/>
      <c r="I624" s="31"/>
      <c r="J624" s="30"/>
      <c r="K624" s="31"/>
      <c r="L624" s="31"/>
      <c r="M624" s="31"/>
      <c r="N624" s="31"/>
      <c r="O624" s="31"/>
      <c r="P624" s="31"/>
      <c r="Q624" s="31"/>
      <c r="R624" s="30"/>
      <c r="S624" s="31"/>
      <c r="T624" s="30"/>
    </row>
    <row r="625" spans="1:20" x14ac:dyDescent="0.25">
      <c r="A625" s="30"/>
      <c r="B625" s="30"/>
      <c r="C625" s="30"/>
      <c r="D625" s="30"/>
      <c r="E625" s="30"/>
      <c r="F625" s="30"/>
      <c r="G625" s="30"/>
      <c r="H625" s="30"/>
      <c r="I625" s="31"/>
      <c r="J625" s="30"/>
      <c r="K625" s="31"/>
      <c r="L625" s="31"/>
      <c r="M625" s="31"/>
      <c r="N625" s="31"/>
      <c r="O625" s="31"/>
      <c r="P625" s="31"/>
      <c r="Q625" s="31"/>
      <c r="R625" s="30"/>
      <c r="S625" s="31"/>
      <c r="T625" s="30"/>
    </row>
    <row r="626" spans="1:20" x14ac:dyDescent="0.25">
      <c r="A626" s="30"/>
      <c r="B626" s="30"/>
      <c r="C626" s="30"/>
      <c r="D626" s="30"/>
      <c r="E626" s="30"/>
      <c r="F626" s="30"/>
      <c r="G626" s="30"/>
      <c r="H626" s="30"/>
      <c r="I626" s="31"/>
      <c r="J626" s="30"/>
      <c r="K626" s="31"/>
      <c r="L626" s="31"/>
      <c r="M626" s="31"/>
      <c r="N626" s="31"/>
      <c r="O626" s="31"/>
      <c r="P626" s="31"/>
      <c r="Q626" s="31"/>
      <c r="R626" s="30"/>
      <c r="S626" s="31"/>
      <c r="T626" s="30"/>
    </row>
    <row r="627" spans="1:20" x14ac:dyDescent="0.25">
      <c r="A627" s="30"/>
      <c r="B627" s="30"/>
      <c r="C627" s="30"/>
      <c r="D627" s="30"/>
      <c r="E627" s="30"/>
      <c r="F627" s="30"/>
      <c r="G627" s="30"/>
      <c r="H627" s="30"/>
      <c r="I627" s="31"/>
      <c r="J627" s="30"/>
      <c r="K627" s="31"/>
      <c r="L627" s="31"/>
      <c r="M627" s="31"/>
      <c r="N627" s="31"/>
      <c r="O627" s="31"/>
      <c r="P627" s="31"/>
      <c r="Q627" s="31"/>
      <c r="R627" s="30"/>
      <c r="S627" s="31"/>
      <c r="T627" s="30"/>
    </row>
    <row r="628" spans="1:20" x14ac:dyDescent="0.25">
      <c r="A628" s="30"/>
      <c r="B628" s="30"/>
      <c r="C628" s="30"/>
      <c r="D628" s="30"/>
      <c r="E628" s="30"/>
      <c r="F628" s="30"/>
      <c r="G628" s="30"/>
      <c r="H628" s="30"/>
      <c r="I628" s="31"/>
      <c r="J628" s="30"/>
      <c r="K628" s="31"/>
      <c r="L628" s="31"/>
      <c r="M628" s="31"/>
      <c r="N628" s="31"/>
      <c r="O628" s="31"/>
      <c r="P628" s="31"/>
      <c r="Q628" s="31"/>
      <c r="R628" s="30"/>
      <c r="S628" s="31"/>
      <c r="T628" s="30"/>
    </row>
    <row r="629" spans="1:20" x14ac:dyDescent="0.25">
      <c r="A629" s="30"/>
      <c r="B629" s="30"/>
      <c r="C629" s="30"/>
      <c r="D629" s="30"/>
      <c r="E629" s="30"/>
      <c r="F629" s="30"/>
      <c r="G629" s="30"/>
      <c r="H629" s="30"/>
      <c r="I629" s="31"/>
      <c r="J629" s="30"/>
      <c r="K629" s="31"/>
      <c r="L629" s="31"/>
      <c r="M629" s="31"/>
      <c r="N629" s="31"/>
      <c r="O629" s="31"/>
      <c r="P629" s="31"/>
      <c r="Q629" s="31"/>
      <c r="R629" s="30"/>
      <c r="S629" s="31"/>
      <c r="T629" s="30"/>
    </row>
    <row r="630" spans="1:20" x14ac:dyDescent="0.25">
      <c r="A630" s="30"/>
      <c r="B630" s="30"/>
      <c r="C630" s="30"/>
      <c r="D630" s="30"/>
      <c r="E630" s="30"/>
      <c r="F630" s="30"/>
      <c r="G630" s="30"/>
      <c r="H630" s="30"/>
      <c r="I630" s="31"/>
      <c r="J630" s="30"/>
      <c r="K630" s="31"/>
      <c r="L630" s="31"/>
      <c r="M630" s="31"/>
      <c r="N630" s="31"/>
      <c r="O630" s="31"/>
      <c r="P630" s="31"/>
      <c r="Q630" s="31"/>
      <c r="R630" s="30"/>
      <c r="S630" s="31"/>
      <c r="T630" s="30"/>
    </row>
    <row r="631" spans="1:20" x14ac:dyDescent="0.25">
      <c r="A631" s="30"/>
      <c r="B631" s="30"/>
      <c r="C631" s="30"/>
      <c r="D631" s="30"/>
      <c r="E631" s="30"/>
      <c r="F631" s="30"/>
      <c r="G631" s="30"/>
      <c r="H631" s="30"/>
      <c r="I631" s="31"/>
      <c r="J631" s="30"/>
      <c r="K631" s="31"/>
      <c r="L631" s="31"/>
      <c r="M631" s="31"/>
      <c r="N631" s="31"/>
      <c r="O631" s="31"/>
      <c r="P631" s="31"/>
      <c r="Q631" s="31"/>
      <c r="R631" s="30"/>
      <c r="S631" s="31"/>
      <c r="T631" s="30"/>
    </row>
    <row r="632" spans="1:20" x14ac:dyDescent="0.25">
      <c r="A632" s="30"/>
      <c r="B632" s="30"/>
      <c r="C632" s="30"/>
      <c r="D632" s="30"/>
      <c r="E632" s="30"/>
      <c r="F632" s="30"/>
      <c r="G632" s="30"/>
      <c r="H632" s="30"/>
      <c r="I632" s="31"/>
      <c r="J632" s="30"/>
      <c r="K632" s="31"/>
      <c r="L632" s="31"/>
      <c r="M632" s="31"/>
      <c r="N632" s="31"/>
      <c r="O632" s="31"/>
      <c r="P632" s="31"/>
      <c r="Q632" s="31"/>
      <c r="R632" s="30"/>
      <c r="S632" s="31"/>
      <c r="T632" s="30"/>
    </row>
    <row r="633" spans="1:20" x14ac:dyDescent="0.25">
      <c r="A633" s="30"/>
      <c r="B633" s="30"/>
      <c r="C633" s="30"/>
      <c r="D633" s="30"/>
      <c r="E633" s="30"/>
      <c r="F633" s="30"/>
      <c r="G633" s="30"/>
      <c r="H633" s="30"/>
      <c r="I633" s="31"/>
      <c r="J633" s="30"/>
      <c r="K633" s="31"/>
      <c r="L633" s="31"/>
      <c r="M633" s="31"/>
      <c r="N633" s="31"/>
      <c r="O633" s="31"/>
      <c r="P633" s="31"/>
      <c r="Q633" s="31"/>
      <c r="R633" s="30"/>
      <c r="S633" s="31"/>
      <c r="T633" s="30"/>
    </row>
    <row r="634" spans="1:20" x14ac:dyDescent="0.25">
      <c r="A634" s="30"/>
      <c r="B634" s="30"/>
      <c r="C634" s="30"/>
      <c r="D634" s="30"/>
      <c r="E634" s="30"/>
      <c r="F634" s="30"/>
      <c r="G634" s="30"/>
      <c r="H634" s="30"/>
      <c r="I634" s="31"/>
      <c r="J634" s="30"/>
      <c r="K634" s="31"/>
      <c r="L634" s="31"/>
      <c r="M634" s="31"/>
      <c r="N634" s="31"/>
      <c r="O634" s="31"/>
      <c r="P634" s="31"/>
      <c r="Q634" s="31"/>
      <c r="R634" s="30"/>
      <c r="S634" s="31"/>
      <c r="T634" s="30"/>
    </row>
    <row r="635" spans="1:20" x14ac:dyDescent="0.25">
      <c r="A635" s="30"/>
      <c r="B635" s="30"/>
      <c r="C635" s="30"/>
      <c r="D635" s="30"/>
      <c r="E635" s="30"/>
      <c r="F635" s="30"/>
      <c r="G635" s="30"/>
      <c r="H635" s="30"/>
      <c r="I635" s="31"/>
      <c r="J635" s="30"/>
      <c r="K635" s="31"/>
      <c r="L635" s="31"/>
      <c r="M635" s="31"/>
      <c r="N635" s="31"/>
      <c r="O635" s="31"/>
      <c r="P635" s="31"/>
      <c r="Q635" s="31"/>
      <c r="R635" s="30"/>
      <c r="S635" s="31"/>
      <c r="T635" s="30"/>
    </row>
    <row r="636" spans="1:20" x14ac:dyDescent="0.25">
      <c r="A636" s="30"/>
      <c r="B636" s="30"/>
      <c r="C636" s="30"/>
      <c r="D636" s="30"/>
      <c r="E636" s="30"/>
      <c r="F636" s="30"/>
      <c r="G636" s="30"/>
      <c r="H636" s="30"/>
      <c r="I636" s="31"/>
      <c r="J636" s="30"/>
      <c r="K636" s="31"/>
      <c r="L636" s="31"/>
      <c r="M636" s="31"/>
      <c r="N636" s="31"/>
      <c r="O636" s="31"/>
      <c r="P636" s="31"/>
      <c r="Q636" s="31"/>
      <c r="R636" s="30"/>
      <c r="S636" s="31"/>
      <c r="T636" s="30"/>
    </row>
    <row r="637" spans="1:20" x14ac:dyDescent="0.25">
      <c r="A637" s="30"/>
      <c r="B637" s="30"/>
      <c r="C637" s="30"/>
      <c r="D637" s="30"/>
      <c r="E637" s="30"/>
      <c r="F637" s="30"/>
      <c r="G637" s="30"/>
      <c r="H637" s="30"/>
      <c r="I637" s="31"/>
      <c r="J637" s="30"/>
      <c r="K637" s="31"/>
      <c r="L637" s="31"/>
      <c r="M637" s="31"/>
      <c r="N637" s="31"/>
      <c r="O637" s="31"/>
      <c r="P637" s="31"/>
      <c r="Q637" s="31"/>
      <c r="R637" s="30"/>
      <c r="S637" s="31"/>
      <c r="T637" s="30"/>
    </row>
    <row r="638" spans="1:20" x14ac:dyDescent="0.25">
      <c r="A638" s="30"/>
      <c r="B638" s="30"/>
      <c r="C638" s="30"/>
      <c r="D638" s="30"/>
      <c r="E638" s="30"/>
      <c r="F638" s="30"/>
      <c r="G638" s="30"/>
      <c r="H638" s="30"/>
      <c r="I638" s="31"/>
      <c r="J638" s="30"/>
      <c r="K638" s="31"/>
      <c r="L638" s="31"/>
      <c r="M638" s="31"/>
      <c r="N638" s="31"/>
      <c r="O638" s="31"/>
      <c r="P638" s="31"/>
      <c r="Q638" s="31"/>
      <c r="R638" s="30"/>
      <c r="S638" s="31"/>
      <c r="T638" s="30"/>
    </row>
    <row r="639" spans="1:20" x14ac:dyDescent="0.25">
      <c r="A639" s="30"/>
      <c r="B639" s="30"/>
      <c r="C639" s="30"/>
      <c r="D639" s="30"/>
      <c r="E639" s="30"/>
      <c r="F639" s="30"/>
      <c r="G639" s="30"/>
      <c r="H639" s="30"/>
      <c r="I639" s="31"/>
      <c r="J639" s="30"/>
      <c r="K639" s="31"/>
      <c r="L639" s="31"/>
      <c r="M639" s="31"/>
      <c r="N639" s="31"/>
      <c r="O639" s="31"/>
      <c r="P639" s="31"/>
      <c r="Q639" s="31"/>
      <c r="R639" s="30"/>
      <c r="S639" s="31"/>
      <c r="T639" s="30"/>
    </row>
    <row r="640" spans="1:20" x14ac:dyDescent="0.25">
      <c r="A640" s="30"/>
      <c r="B640" s="30"/>
      <c r="C640" s="30"/>
      <c r="D640" s="30"/>
      <c r="E640" s="30"/>
      <c r="F640" s="30"/>
      <c r="G640" s="30"/>
      <c r="H640" s="30"/>
      <c r="I640" s="31"/>
      <c r="J640" s="30"/>
      <c r="K640" s="31"/>
      <c r="L640" s="31"/>
      <c r="M640" s="31"/>
      <c r="N640" s="31"/>
      <c r="O640" s="31"/>
      <c r="P640" s="31"/>
      <c r="Q640" s="31"/>
      <c r="R640" s="30"/>
      <c r="S640" s="31"/>
      <c r="T640" s="30"/>
    </row>
    <row r="641" spans="1:20" x14ac:dyDescent="0.25">
      <c r="A641" s="30"/>
      <c r="B641" s="30"/>
      <c r="C641" s="30"/>
      <c r="D641" s="30"/>
      <c r="E641" s="30"/>
      <c r="F641" s="30"/>
      <c r="G641" s="30"/>
      <c r="H641" s="30"/>
      <c r="I641" s="31"/>
      <c r="J641" s="30"/>
      <c r="K641" s="31"/>
      <c r="L641" s="31"/>
      <c r="M641" s="31"/>
      <c r="N641" s="31"/>
      <c r="O641" s="31"/>
      <c r="P641" s="31"/>
      <c r="Q641" s="31"/>
      <c r="R641" s="30"/>
      <c r="S641" s="31"/>
      <c r="T641" s="30"/>
    </row>
    <row r="642" spans="1:20" x14ac:dyDescent="0.25">
      <c r="A642" s="30"/>
      <c r="B642" s="30"/>
      <c r="C642" s="30"/>
      <c r="D642" s="30"/>
      <c r="E642" s="30"/>
      <c r="F642" s="30"/>
      <c r="G642" s="30"/>
      <c r="H642" s="30"/>
      <c r="I642" s="31"/>
      <c r="J642" s="30"/>
      <c r="K642" s="31"/>
      <c r="L642" s="31"/>
      <c r="M642" s="31"/>
      <c r="N642" s="31"/>
      <c r="O642" s="31"/>
      <c r="P642" s="31"/>
      <c r="Q642" s="31"/>
      <c r="R642" s="30"/>
      <c r="S642" s="31"/>
      <c r="T642" s="30"/>
    </row>
    <row r="643" spans="1:20" x14ac:dyDescent="0.25">
      <c r="A643" s="30"/>
      <c r="B643" s="30"/>
      <c r="C643" s="30"/>
      <c r="D643" s="30"/>
      <c r="E643" s="30"/>
      <c r="F643" s="30"/>
      <c r="G643" s="30"/>
      <c r="H643" s="30"/>
      <c r="I643" s="31"/>
      <c r="J643" s="30"/>
      <c r="K643" s="31"/>
      <c r="L643" s="31"/>
      <c r="M643" s="31"/>
      <c r="N643" s="31"/>
      <c r="O643" s="31"/>
      <c r="P643" s="31"/>
      <c r="Q643" s="31"/>
      <c r="R643" s="30"/>
      <c r="S643" s="31"/>
      <c r="T643" s="30"/>
    </row>
    <row r="644" spans="1:20" x14ac:dyDescent="0.25">
      <c r="A644" s="30"/>
      <c r="B644" s="30"/>
      <c r="C644" s="30"/>
      <c r="D644" s="30"/>
      <c r="E644" s="30"/>
      <c r="F644" s="30"/>
      <c r="G644" s="30"/>
      <c r="H644" s="30"/>
      <c r="I644" s="31"/>
      <c r="J644" s="30"/>
      <c r="K644" s="31"/>
      <c r="L644" s="31"/>
      <c r="M644" s="31"/>
      <c r="N644" s="31"/>
      <c r="O644" s="31"/>
      <c r="P644" s="31"/>
      <c r="Q644" s="31"/>
      <c r="R644" s="30"/>
      <c r="S644" s="31"/>
      <c r="T644" s="30"/>
    </row>
    <row r="645" spans="1:20" x14ac:dyDescent="0.25">
      <c r="A645" s="30"/>
      <c r="B645" s="30"/>
      <c r="C645" s="30"/>
      <c r="D645" s="30"/>
      <c r="E645" s="30"/>
      <c r="F645" s="30"/>
      <c r="G645" s="30"/>
      <c r="H645" s="30"/>
      <c r="I645" s="31"/>
      <c r="J645" s="30"/>
      <c r="K645" s="31"/>
      <c r="L645" s="31"/>
      <c r="M645" s="31"/>
      <c r="N645" s="31"/>
      <c r="O645" s="31"/>
      <c r="P645" s="31"/>
      <c r="Q645" s="31"/>
      <c r="R645" s="30"/>
      <c r="S645" s="31"/>
      <c r="T645" s="30"/>
    </row>
    <row r="646" spans="1:20" x14ac:dyDescent="0.25">
      <c r="A646" s="30"/>
      <c r="B646" s="30"/>
      <c r="C646" s="30"/>
      <c r="D646" s="30"/>
      <c r="E646" s="30"/>
      <c r="F646" s="30"/>
      <c r="G646" s="30"/>
      <c r="H646" s="30"/>
      <c r="I646" s="31"/>
      <c r="J646" s="30"/>
      <c r="K646" s="31"/>
      <c r="L646" s="31"/>
      <c r="M646" s="31"/>
      <c r="N646" s="31"/>
      <c r="O646" s="31"/>
      <c r="P646" s="31"/>
      <c r="Q646" s="31"/>
      <c r="R646" s="30"/>
      <c r="S646" s="31"/>
      <c r="T646" s="30"/>
    </row>
    <row r="647" spans="1:20" x14ac:dyDescent="0.25">
      <c r="A647" s="30"/>
      <c r="B647" s="30"/>
      <c r="C647" s="30"/>
      <c r="D647" s="30"/>
      <c r="E647" s="30"/>
      <c r="F647" s="30"/>
      <c r="G647" s="30"/>
      <c r="H647" s="30"/>
      <c r="I647" s="31"/>
      <c r="J647" s="30"/>
      <c r="K647" s="31"/>
      <c r="L647" s="31"/>
      <c r="M647" s="31"/>
      <c r="N647" s="31"/>
      <c r="O647" s="31"/>
      <c r="P647" s="31"/>
      <c r="Q647" s="31"/>
      <c r="R647" s="30"/>
      <c r="S647" s="31"/>
      <c r="T647" s="30"/>
    </row>
    <row r="648" spans="1:20" x14ac:dyDescent="0.25">
      <c r="A648" s="30"/>
      <c r="B648" s="30"/>
      <c r="C648" s="30"/>
      <c r="D648" s="30"/>
      <c r="E648" s="30"/>
      <c r="F648" s="30"/>
      <c r="G648" s="30"/>
      <c r="H648" s="30"/>
      <c r="I648" s="31"/>
      <c r="J648" s="30"/>
      <c r="K648" s="31"/>
      <c r="L648" s="31"/>
      <c r="M648" s="31"/>
      <c r="N648" s="31"/>
      <c r="O648" s="31"/>
      <c r="P648" s="31"/>
      <c r="Q648" s="31"/>
      <c r="R648" s="30"/>
      <c r="S648" s="31"/>
      <c r="T648" s="30"/>
    </row>
    <row r="649" spans="1:20" x14ac:dyDescent="0.25">
      <c r="A649" s="30"/>
      <c r="B649" s="30"/>
      <c r="C649" s="30"/>
      <c r="D649" s="30"/>
      <c r="E649" s="30"/>
      <c r="F649" s="30"/>
      <c r="G649" s="30"/>
      <c r="H649" s="30"/>
      <c r="I649" s="31"/>
      <c r="J649" s="30"/>
      <c r="K649" s="31"/>
      <c r="L649" s="31"/>
      <c r="M649" s="31"/>
      <c r="N649" s="31"/>
      <c r="O649" s="31"/>
      <c r="P649" s="31"/>
      <c r="Q649" s="31"/>
      <c r="R649" s="30"/>
      <c r="S649" s="31"/>
      <c r="T649" s="30"/>
    </row>
    <row r="650" spans="1:20" x14ac:dyDescent="0.25">
      <c r="A650" s="30"/>
      <c r="B650" s="30"/>
      <c r="C650" s="30"/>
      <c r="D650" s="30"/>
      <c r="E650" s="30"/>
      <c r="F650" s="30"/>
      <c r="G650" s="30"/>
      <c r="H650" s="30"/>
      <c r="I650" s="31"/>
      <c r="J650" s="30"/>
      <c r="K650" s="31"/>
      <c r="L650" s="31"/>
      <c r="M650" s="31"/>
      <c r="N650" s="31"/>
      <c r="O650" s="31"/>
      <c r="P650" s="31"/>
      <c r="Q650" s="31"/>
      <c r="R650" s="30"/>
      <c r="S650" s="31"/>
      <c r="T650" s="30"/>
    </row>
    <row r="651" spans="1:20" x14ac:dyDescent="0.25">
      <c r="A651" s="30"/>
      <c r="B651" s="30"/>
      <c r="C651" s="30"/>
      <c r="D651" s="30"/>
      <c r="E651" s="30"/>
      <c r="F651" s="30"/>
      <c r="G651" s="30"/>
      <c r="H651" s="30"/>
      <c r="I651" s="31"/>
      <c r="J651" s="30"/>
      <c r="K651" s="31"/>
      <c r="L651" s="31"/>
      <c r="M651" s="31"/>
      <c r="N651" s="31"/>
      <c r="O651" s="31"/>
      <c r="P651" s="31"/>
      <c r="Q651" s="31"/>
      <c r="R651" s="30"/>
      <c r="S651" s="31"/>
      <c r="T651" s="30"/>
    </row>
    <row r="652" spans="1:20" x14ac:dyDescent="0.25">
      <c r="A652" s="30"/>
      <c r="B652" s="30"/>
      <c r="C652" s="30"/>
      <c r="D652" s="30"/>
      <c r="E652" s="30"/>
      <c r="F652" s="30"/>
      <c r="G652" s="30"/>
      <c r="H652" s="30"/>
      <c r="I652" s="31"/>
      <c r="J652" s="30"/>
      <c r="K652" s="31"/>
      <c r="L652" s="31"/>
      <c r="M652" s="31"/>
      <c r="N652" s="31"/>
      <c r="O652" s="31"/>
      <c r="P652" s="31"/>
      <c r="Q652" s="31"/>
      <c r="R652" s="30"/>
      <c r="S652" s="31"/>
      <c r="T652" s="30"/>
    </row>
    <row r="653" spans="1:20" x14ac:dyDescent="0.25">
      <c r="A653" s="30"/>
      <c r="B653" s="30"/>
      <c r="C653" s="30"/>
      <c r="D653" s="30"/>
      <c r="E653" s="30"/>
      <c r="F653" s="30"/>
      <c r="G653" s="30"/>
      <c r="H653" s="30"/>
      <c r="I653" s="31"/>
      <c r="J653" s="30"/>
      <c r="K653" s="31"/>
      <c r="L653" s="31"/>
      <c r="M653" s="31"/>
      <c r="N653" s="31"/>
      <c r="O653" s="31"/>
      <c r="P653" s="31"/>
      <c r="Q653" s="31"/>
      <c r="R653" s="30"/>
      <c r="S653" s="31"/>
      <c r="T653" s="30"/>
    </row>
    <row r="654" spans="1:20" x14ac:dyDescent="0.25">
      <c r="A654" s="30"/>
      <c r="B654" s="30"/>
      <c r="C654" s="30"/>
      <c r="D654" s="30"/>
      <c r="E654" s="30"/>
      <c r="F654" s="30"/>
      <c r="G654" s="30"/>
      <c r="H654" s="30"/>
      <c r="I654" s="31"/>
      <c r="J654" s="30"/>
      <c r="K654" s="31"/>
      <c r="L654" s="31"/>
      <c r="M654" s="31"/>
      <c r="N654" s="31"/>
      <c r="O654" s="31"/>
      <c r="P654" s="31"/>
      <c r="Q654" s="31"/>
      <c r="R654" s="30"/>
      <c r="S654" s="31"/>
      <c r="T654" s="30"/>
    </row>
    <row r="655" spans="1:20" x14ac:dyDescent="0.25">
      <c r="A655" s="30"/>
      <c r="B655" s="30"/>
      <c r="C655" s="30"/>
      <c r="D655" s="30"/>
      <c r="E655" s="30"/>
      <c r="F655" s="30"/>
      <c r="G655" s="30"/>
      <c r="H655" s="30"/>
      <c r="I655" s="31"/>
      <c r="J655" s="30"/>
      <c r="K655" s="31"/>
      <c r="L655" s="31"/>
      <c r="M655" s="31"/>
      <c r="N655" s="31"/>
      <c r="O655" s="31"/>
      <c r="P655" s="31"/>
      <c r="Q655" s="31"/>
      <c r="R655" s="30"/>
      <c r="S655" s="31"/>
      <c r="T655" s="30"/>
    </row>
    <row r="656" spans="1:20" x14ac:dyDescent="0.25">
      <c r="A656" s="30"/>
      <c r="B656" s="30"/>
      <c r="C656" s="30"/>
      <c r="D656" s="30"/>
      <c r="E656" s="30"/>
      <c r="F656" s="30"/>
      <c r="G656" s="30"/>
      <c r="H656" s="30"/>
      <c r="I656" s="31"/>
      <c r="J656" s="30"/>
      <c r="K656" s="31"/>
      <c r="L656" s="31"/>
      <c r="M656" s="31"/>
      <c r="N656" s="31"/>
      <c r="O656" s="31"/>
      <c r="P656" s="31"/>
      <c r="Q656" s="31"/>
      <c r="R656" s="30"/>
      <c r="S656" s="31"/>
      <c r="T656" s="30"/>
    </row>
    <row r="657" spans="1:20" x14ac:dyDescent="0.25">
      <c r="A657" s="30"/>
      <c r="B657" s="30"/>
      <c r="C657" s="30"/>
      <c r="D657" s="30"/>
      <c r="E657" s="30"/>
      <c r="F657" s="30"/>
      <c r="G657" s="30"/>
      <c r="H657" s="30"/>
      <c r="I657" s="31"/>
      <c r="J657" s="30"/>
      <c r="K657" s="31"/>
      <c r="L657" s="31"/>
      <c r="M657" s="31"/>
      <c r="N657" s="31"/>
      <c r="O657" s="31"/>
      <c r="P657" s="31"/>
      <c r="Q657" s="31"/>
      <c r="R657" s="30"/>
      <c r="S657" s="31"/>
      <c r="T657" s="30"/>
    </row>
    <row r="658" spans="1:20" x14ac:dyDescent="0.25">
      <c r="A658" s="30"/>
      <c r="B658" s="30"/>
      <c r="C658" s="30"/>
      <c r="D658" s="30"/>
      <c r="E658" s="30"/>
      <c r="F658" s="30"/>
      <c r="G658" s="30"/>
      <c r="H658" s="30"/>
      <c r="I658" s="31"/>
      <c r="J658" s="30"/>
      <c r="K658" s="31"/>
      <c r="L658" s="31"/>
      <c r="M658" s="31"/>
      <c r="N658" s="31"/>
      <c r="O658" s="31"/>
      <c r="P658" s="31"/>
      <c r="Q658" s="31"/>
      <c r="R658" s="30"/>
      <c r="S658" s="31"/>
      <c r="T658" s="30"/>
    </row>
    <row r="659" spans="1:20" x14ac:dyDescent="0.25">
      <c r="A659" s="30"/>
      <c r="B659" s="30"/>
      <c r="C659" s="30"/>
      <c r="D659" s="30"/>
      <c r="E659" s="30"/>
      <c r="F659" s="30"/>
      <c r="G659" s="30"/>
      <c r="H659" s="30"/>
      <c r="I659" s="31"/>
      <c r="J659" s="30"/>
      <c r="K659" s="31"/>
      <c r="L659" s="31"/>
      <c r="M659" s="31"/>
      <c r="N659" s="31"/>
      <c r="O659" s="31"/>
      <c r="P659" s="31"/>
      <c r="Q659" s="31"/>
      <c r="R659" s="30"/>
      <c r="S659" s="31"/>
      <c r="T659" s="30"/>
    </row>
    <row r="660" spans="1:20" x14ac:dyDescent="0.25">
      <c r="A660" s="30"/>
      <c r="B660" s="30"/>
      <c r="C660" s="30"/>
      <c r="D660" s="30"/>
      <c r="E660" s="30"/>
      <c r="F660" s="30"/>
      <c r="G660" s="30"/>
      <c r="H660" s="30"/>
      <c r="I660" s="31"/>
      <c r="J660" s="30"/>
      <c r="K660" s="31"/>
      <c r="L660" s="31"/>
      <c r="M660" s="31"/>
      <c r="N660" s="31"/>
      <c r="O660" s="31"/>
      <c r="P660" s="31"/>
      <c r="Q660" s="31"/>
      <c r="R660" s="30"/>
      <c r="S660" s="31"/>
      <c r="T660" s="30"/>
    </row>
    <row r="661" spans="1:20" x14ac:dyDescent="0.25">
      <c r="A661" s="30"/>
      <c r="B661" s="30"/>
      <c r="C661" s="30"/>
      <c r="D661" s="30"/>
      <c r="E661" s="30"/>
      <c r="F661" s="30"/>
      <c r="G661" s="30"/>
      <c r="H661" s="30"/>
      <c r="I661" s="31"/>
      <c r="J661" s="30"/>
      <c r="K661" s="31"/>
      <c r="L661" s="31"/>
      <c r="M661" s="31"/>
      <c r="N661" s="31"/>
      <c r="O661" s="31"/>
      <c r="P661" s="31"/>
      <c r="Q661" s="31"/>
      <c r="R661" s="30"/>
      <c r="S661" s="31"/>
      <c r="T661" s="30"/>
    </row>
    <row r="662" spans="1:20" x14ac:dyDescent="0.25">
      <c r="A662" s="30"/>
      <c r="B662" s="30"/>
      <c r="C662" s="30"/>
      <c r="D662" s="30"/>
      <c r="E662" s="30"/>
      <c r="F662" s="30"/>
      <c r="G662" s="30"/>
      <c r="H662" s="30"/>
      <c r="I662" s="31"/>
      <c r="J662" s="30"/>
      <c r="K662" s="31"/>
      <c r="L662" s="31"/>
      <c r="M662" s="31"/>
      <c r="N662" s="31"/>
      <c r="O662" s="31"/>
      <c r="P662" s="31"/>
      <c r="Q662" s="31"/>
      <c r="R662" s="30"/>
      <c r="S662" s="31"/>
      <c r="T662" s="30"/>
    </row>
    <row r="663" spans="1:20" x14ac:dyDescent="0.25">
      <c r="A663" s="30"/>
      <c r="B663" s="30"/>
      <c r="C663" s="30"/>
      <c r="D663" s="30"/>
      <c r="E663" s="30"/>
      <c r="F663" s="30"/>
      <c r="G663" s="30"/>
      <c r="H663" s="30"/>
      <c r="I663" s="31"/>
      <c r="J663" s="30"/>
      <c r="K663" s="31"/>
      <c r="L663" s="31"/>
      <c r="M663" s="31"/>
      <c r="N663" s="31"/>
      <c r="O663" s="31"/>
      <c r="P663" s="31"/>
      <c r="Q663" s="31"/>
      <c r="R663" s="30"/>
      <c r="S663" s="31"/>
      <c r="T663" s="30"/>
    </row>
    <row r="664" spans="1:20" x14ac:dyDescent="0.25">
      <c r="A664" s="30"/>
      <c r="B664" s="30"/>
      <c r="C664" s="30"/>
      <c r="D664" s="30"/>
      <c r="E664" s="30"/>
      <c r="F664" s="30"/>
      <c r="G664" s="30"/>
      <c r="H664" s="30"/>
      <c r="I664" s="31"/>
      <c r="J664" s="30"/>
      <c r="K664" s="31"/>
      <c r="L664" s="31"/>
      <c r="M664" s="31"/>
      <c r="N664" s="31"/>
      <c r="O664" s="31"/>
      <c r="P664" s="31"/>
      <c r="Q664" s="31"/>
      <c r="R664" s="30"/>
      <c r="S664" s="31"/>
      <c r="T664" s="30"/>
    </row>
    <row r="665" spans="1:20" x14ac:dyDescent="0.25">
      <c r="A665" s="30"/>
      <c r="B665" s="30"/>
      <c r="C665" s="30"/>
      <c r="D665" s="30"/>
      <c r="E665" s="30"/>
      <c r="F665" s="30"/>
      <c r="G665" s="30"/>
      <c r="H665" s="30"/>
      <c r="I665" s="31"/>
      <c r="J665" s="30"/>
      <c r="K665" s="31"/>
      <c r="L665" s="31"/>
      <c r="M665" s="31"/>
      <c r="N665" s="31"/>
      <c r="O665" s="31"/>
      <c r="P665" s="31"/>
      <c r="Q665" s="31"/>
      <c r="R665" s="30"/>
      <c r="S665" s="31"/>
      <c r="T665" s="30"/>
    </row>
    <row r="666" spans="1:20" x14ac:dyDescent="0.25">
      <c r="A666" s="30"/>
      <c r="B666" s="30"/>
      <c r="C666" s="30"/>
      <c r="D666" s="30"/>
      <c r="E666" s="30"/>
      <c r="F666" s="30"/>
      <c r="G666" s="30"/>
      <c r="H666" s="30"/>
      <c r="I666" s="31"/>
      <c r="J666" s="30"/>
      <c r="K666" s="31"/>
      <c r="L666" s="31"/>
      <c r="M666" s="31"/>
      <c r="N666" s="31"/>
      <c r="O666" s="31"/>
      <c r="P666" s="31"/>
      <c r="Q666" s="31"/>
      <c r="R666" s="30"/>
      <c r="S666" s="31"/>
      <c r="T666" s="30"/>
    </row>
    <row r="667" spans="1:20" x14ac:dyDescent="0.25">
      <c r="A667" s="30"/>
      <c r="B667" s="30"/>
      <c r="C667" s="30"/>
      <c r="D667" s="30"/>
      <c r="E667" s="30"/>
      <c r="F667" s="30"/>
      <c r="G667" s="30"/>
      <c r="H667" s="30"/>
      <c r="I667" s="31"/>
      <c r="J667" s="30"/>
      <c r="K667" s="31"/>
      <c r="L667" s="31"/>
      <c r="M667" s="31"/>
      <c r="N667" s="31"/>
      <c r="O667" s="31"/>
      <c r="P667" s="31"/>
      <c r="Q667" s="31"/>
      <c r="R667" s="30"/>
      <c r="S667" s="31"/>
      <c r="T667" s="30"/>
    </row>
    <row r="668" spans="1:20" x14ac:dyDescent="0.25">
      <c r="A668" s="30"/>
      <c r="B668" s="30"/>
      <c r="C668" s="30"/>
      <c r="D668" s="30"/>
      <c r="E668" s="30"/>
      <c r="F668" s="30"/>
      <c r="G668" s="30"/>
      <c r="H668" s="30"/>
      <c r="I668" s="31"/>
      <c r="J668" s="30"/>
      <c r="K668" s="31"/>
      <c r="L668" s="31"/>
      <c r="M668" s="31"/>
      <c r="N668" s="31"/>
      <c r="O668" s="31"/>
      <c r="P668" s="31"/>
      <c r="Q668" s="31"/>
      <c r="R668" s="30"/>
      <c r="S668" s="31"/>
      <c r="T668" s="30"/>
    </row>
    <row r="669" spans="1:20" x14ac:dyDescent="0.25">
      <c r="A669" s="30"/>
      <c r="B669" s="30"/>
      <c r="C669" s="30"/>
      <c r="D669" s="30"/>
      <c r="E669" s="30"/>
      <c r="F669" s="30"/>
      <c r="G669" s="30"/>
      <c r="H669" s="30"/>
      <c r="I669" s="31"/>
      <c r="J669" s="30"/>
      <c r="K669" s="31"/>
      <c r="L669" s="31"/>
      <c r="M669" s="31"/>
      <c r="N669" s="31"/>
      <c r="O669" s="31"/>
      <c r="P669" s="31"/>
      <c r="Q669" s="31"/>
      <c r="R669" s="30"/>
      <c r="S669" s="31"/>
      <c r="T669" s="30"/>
    </row>
    <row r="670" spans="1:20" x14ac:dyDescent="0.25">
      <c r="A670" s="30"/>
      <c r="B670" s="30"/>
      <c r="C670" s="30"/>
      <c r="D670" s="30"/>
      <c r="E670" s="30"/>
      <c r="F670" s="30"/>
      <c r="G670" s="30"/>
      <c r="H670" s="30"/>
      <c r="I670" s="31"/>
      <c r="J670" s="30"/>
      <c r="K670" s="31"/>
      <c r="L670" s="31"/>
      <c r="M670" s="31"/>
      <c r="N670" s="31"/>
      <c r="O670" s="31"/>
      <c r="P670" s="31"/>
      <c r="Q670" s="31"/>
      <c r="R670" s="30"/>
      <c r="S670" s="31"/>
      <c r="T670" s="30"/>
    </row>
    <row r="671" spans="1:20" x14ac:dyDescent="0.25">
      <c r="A671" s="30"/>
      <c r="B671" s="30"/>
      <c r="C671" s="30"/>
      <c r="D671" s="30"/>
      <c r="E671" s="30"/>
      <c r="F671" s="30"/>
      <c r="G671" s="30"/>
      <c r="H671" s="30"/>
      <c r="I671" s="31"/>
      <c r="J671" s="30"/>
      <c r="K671" s="31"/>
      <c r="L671" s="31"/>
      <c r="M671" s="31"/>
      <c r="N671" s="31"/>
      <c r="O671" s="31"/>
      <c r="P671" s="31"/>
      <c r="Q671" s="31"/>
      <c r="R671" s="30"/>
      <c r="S671" s="31"/>
      <c r="T671" s="30"/>
    </row>
    <row r="672" spans="1:20" x14ac:dyDescent="0.25">
      <c r="A672" s="30"/>
      <c r="B672" s="30"/>
      <c r="C672" s="30"/>
      <c r="D672" s="30"/>
      <c r="E672" s="30"/>
      <c r="F672" s="30"/>
      <c r="G672" s="30"/>
      <c r="H672" s="30"/>
      <c r="I672" s="31"/>
      <c r="J672" s="30"/>
      <c r="K672" s="31"/>
      <c r="L672" s="31"/>
      <c r="M672" s="31"/>
      <c r="N672" s="31"/>
      <c r="O672" s="31"/>
      <c r="P672" s="31"/>
      <c r="Q672" s="31"/>
      <c r="R672" s="30"/>
      <c r="S672" s="31"/>
      <c r="T672" s="30"/>
    </row>
    <row r="673" spans="1:20" x14ac:dyDescent="0.25">
      <c r="A673" s="30"/>
      <c r="B673" s="30"/>
      <c r="C673" s="30"/>
      <c r="D673" s="30"/>
      <c r="E673" s="30"/>
      <c r="F673" s="30"/>
      <c r="G673" s="30"/>
      <c r="H673" s="30"/>
      <c r="I673" s="31"/>
      <c r="J673" s="30"/>
      <c r="K673" s="31"/>
      <c r="L673" s="31"/>
      <c r="M673" s="31"/>
      <c r="N673" s="31"/>
      <c r="O673" s="31"/>
      <c r="P673" s="31"/>
      <c r="Q673" s="31"/>
      <c r="R673" s="30"/>
      <c r="S673" s="31"/>
      <c r="T673" s="30"/>
    </row>
    <row r="674" spans="1:20" x14ac:dyDescent="0.25">
      <c r="A674" s="30"/>
      <c r="B674" s="30"/>
      <c r="C674" s="30"/>
      <c r="D674" s="30"/>
      <c r="E674" s="30"/>
      <c r="F674" s="30"/>
      <c r="G674" s="30"/>
      <c r="H674" s="30"/>
      <c r="I674" s="31"/>
      <c r="J674" s="30"/>
      <c r="K674" s="31"/>
      <c r="L674" s="31"/>
      <c r="M674" s="31"/>
      <c r="N674" s="31"/>
      <c r="O674" s="31"/>
      <c r="P674" s="31"/>
      <c r="Q674" s="31"/>
      <c r="R674" s="30"/>
      <c r="S674" s="31"/>
      <c r="T674" s="30"/>
    </row>
    <row r="675" spans="1:20" x14ac:dyDescent="0.25">
      <c r="A675" s="30"/>
      <c r="B675" s="30"/>
      <c r="C675" s="30"/>
      <c r="D675" s="30"/>
      <c r="E675" s="30"/>
      <c r="F675" s="30"/>
      <c r="G675" s="30"/>
      <c r="H675" s="30"/>
      <c r="I675" s="31"/>
      <c r="J675" s="30"/>
      <c r="K675" s="31"/>
      <c r="L675" s="31"/>
      <c r="M675" s="31"/>
      <c r="N675" s="31"/>
      <c r="O675" s="31"/>
      <c r="P675" s="31"/>
      <c r="Q675" s="31"/>
      <c r="R675" s="30"/>
      <c r="S675" s="31"/>
      <c r="T675" s="30"/>
    </row>
    <row r="676" spans="1:20" x14ac:dyDescent="0.25">
      <c r="A676" s="30"/>
      <c r="B676" s="30"/>
      <c r="C676" s="30"/>
      <c r="D676" s="30"/>
      <c r="E676" s="30"/>
      <c r="F676" s="30"/>
      <c r="G676" s="30"/>
      <c r="H676" s="30"/>
      <c r="I676" s="31"/>
      <c r="J676" s="30"/>
      <c r="K676" s="31"/>
      <c r="L676" s="31"/>
      <c r="M676" s="31"/>
      <c r="N676" s="31"/>
      <c r="O676" s="31"/>
      <c r="P676" s="31"/>
      <c r="Q676" s="31"/>
      <c r="R676" s="30"/>
      <c r="S676" s="31"/>
      <c r="T676" s="30"/>
    </row>
    <row r="677" spans="1:20" x14ac:dyDescent="0.25">
      <c r="A677" s="30"/>
      <c r="B677" s="30"/>
      <c r="C677" s="30"/>
      <c r="D677" s="30"/>
      <c r="E677" s="30"/>
      <c r="F677" s="30"/>
      <c r="G677" s="30"/>
      <c r="H677" s="30"/>
      <c r="I677" s="31"/>
      <c r="J677" s="30"/>
      <c r="K677" s="31"/>
      <c r="L677" s="31"/>
      <c r="M677" s="31"/>
      <c r="N677" s="31"/>
      <c r="O677" s="31"/>
      <c r="P677" s="31"/>
      <c r="Q677" s="31"/>
      <c r="R677" s="30"/>
      <c r="S677" s="31"/>
      <c r="T677" s="30"/>
    </row>
    <row r="678" spans="1:20" x14ac:dyDescent="0.25">
      <c r="A678" s="30"/>
      <c r="B678" s="30"/>
      <c r="C678" s="30"/>
      <c r="D678" s="30"/>
      <c r="E678" s="30"/>
      <c r="F678" s="30"/>
      <c r="G678" s="30"/>
      <c r="H678" s="30"/>
      <c r="I678" s="31"/>
      <c r="J678" s="30"/>
      <c r="K678" s="31"/>
      <c r="L678" s="31"/>
      <c r="M678" s="31"/>
      <c r="N678" s="31"/>
      <c r="O678" s="31"/>
      <c r="P678" s="31"/>
      <c r="Q678" s="31"/>
      <c r="R678" s="30"/>
      <c r="S678" s="31"/>
      <c r="T678" s="30"/>
    </row>
    <row r="679" spans="1:20" x14ac:dyDescent="0.25">
      <c r="A679" s="30"/>
      <c r="B679" s="30"/>
      <c r="C679" s="30"/>
      <c r="D679" s="30"/>
      <c r="E679" s="30"/>
      <c r="F679" s="30"/>
      <c r="G679" s="30"/>
      <c r="H679" s="30"/>
      <c r="I679" s="31"/>
      <c r="J679" s="30"/>
      <c r="K679" s="31"/>
      <c r="L679" s="31"/>
      <c r="M679" s="31"/>
      <c r="N679" s="31"/>
      <c r="O679" s="31"/>
      <c r="P679" s="31"/>
      <c r="Q679" s="31"/>
      <c r="R679" s="30"/>
      <c r="S679" s="31"/>
      <c r="T679" s="30"/>
    </row>
    <row r="680" spans="1:20" x14ac:dyDescent="0.25">
      <c r="A680" s="30"/>
      <c r="B680" s="30"/>
      <c r="C680" s="30"/>
      <c r="D680" s="30"/>
      <c r="E680" s="30"/>
      <c r="F680" s="30"/>
      <c r="G680" s="30"/>
      <c r="H680" s="30"/>
      <c r="I680" s="31"/>
      <c r="J680" s="30"/>
      <c r="K680" s="31"/>
      <c r="L680" s="31"/>
      <c r="M680" s="31"/>
      <c r="N680" s="31"/>
      <c r="O680" s="31"/>
      <c r="P680" s="31"/>
      <c r="Q680" s="31"/>
      <c r="R680" s="30"/>
      <c r="S680" s="31"/>
      <c r="T680" s="30"/>
    </row>
    <row r="681" spans="1:20" x14ac:dyDescent="0.25">
      <c r="A681" s="30"/>
      <c r="B681" s="30"/>
      <c r="C681" s="30"/>
      <c r="D681" s="30"/>
      <c r="E681" s="30"/>
      <c r="F681" s="30"/>
      <c r="G681" s="30"/>
      <c r="H681" s="30"/>
      <c r="I681" s="31"/>
      <c r="J681" s="30"/>
      <c r="K681" s="31"/>
      <c r="L681" s="31"/>
      <c r="M681" s="31"/>
      <c r="N681" s="31"/>
      <c r="O681" s="31"/>
      <c r="P681" s="31"/>
      <c r="Q681" s="31"/>
      <c r="R681" s="30"/>
      <c r="S681" s="31"/>
      <c r="T681" s="30"/>
    </row>
    <row r="682" spans="1:20" x14ac:dyDescent="0.25">
      <c r="A682" s="30"/>
      <c r="B682" s="30"/>
      <c r="C682" s="30"/>
      <c r="D682" s="30"/>
      <c r="E682" s="30"/>
      <c r="F682" s="30"/>
      <c r="G682" s="30"/>
      <c r="H682" s="30"/>
      <c r="I682" s="31"/>
      <c r="J682" s="30"/>
      <c r="K682" s="31"/>
      <c r="L682" s="31"/>
      <c r="M682" s="31"/>
      <c r="N682" s="31"/>
      <c r="O682" s="31"/>
      <c r="P682" s="31"/>
      <c r="Q682" s="31"/>
      <c r="R682" s="30"/>
      <c r="S682" s="31"/>
      <c r="T682" s="30"/>
    </row>
    <row r="683" spans="1:20" x14ac:dyDescent="0.25">
      <c r="A683" s="30"/>
      <c r="B683" s="30"/>
      <c r="C683" s="30"/>
      <c r="D683" s="30"/>
      <c r="E683" s="30"/>
      <c r="F683" s="30"/>
      <c r="G683" s="30"/>
      <c r="H683" s="30"/>
      <c r="I683" s="31"/>
      <c r="J683" s="30"/>
      <c r="K683" s="31"/>
      <c r="L683" s="31"/>
      <c r="M683" s="31"/>
      <c r="N683" s="31"/>
      <c r="O683" s="31"/>
      <c r="P683" s="31"/>
      <c r="Q683" s="31"/>
      <c r="R683" s="30"/>
      <c r="S683" s="31"/>
      <c r="T683" s="30"/>
    </row>
    <row r="684" spans="1:20" x14ac:dyDescent="0.25">
      <c r="A684" s="30"/>
      <c r="B684" s="30"/>
      <c r="C684" s="30"/>
      <c r="D684" s="30"/>
      <c r="E684" s="30"/>
      <c r="F684" s="30"/>
      <c r="G684" s="30"/>
      <c r="H684" s="30"/>
      <c r="I684" s="31"/>
      <c r="J684" s="30"/>
      <c r="K684" s="31"/>
      <c r="L684" s="31"/>
      <c r="M684" s="31"/>
      <c r="N684" s="31"/>
      <c r="O684" s="31"/>
      <c r="P684" s="31"/>
      <c r="Q684" s="31"/>
      <c r="R684" s="30"/>
      <c r="S684" s="31"/>
      <c r="T684" s="30"/>
    </row>
    <row r="685" spans="1:20" x14ac:dyDescent="0.25">
      <c r="A685" s="30"/>
      <c r="B685" s="30"/>
      <c r="C685" s="30"/>
      <c r="D685" s="30"/>
      <c r="E685" s="30"/>
      <c r="F685" s="30"/>
      <c r="G685" s="30"/>
      <c r="H685" s="30"/>
      <c r="I685" s="31"/>
      <c r="J685" s="30"/>
      <c r="K685" s="31"/>
      <c r="L685" s="31"/>
      <c r="M685" s="31"/>
      <c r="N685" s="31"/>
      <c r="O685" s="31"/>
      <c r="P685" s="31"/>
      <c r="Q685" s="31"/>
      <c r="R685" s="30"/>
      <c r="S685" s="31"/>
      <c r="T685" s="30"/>
    </row>
    <row r="686" spans="1:20" x14ac:dyDescent="0.25">
      <c r="A686" s="30"/>
      <c r="B686" s="30"/>
      <c r="C686" s="30"/>
      <c r="D686" s="30"/>
      <c r="E686" s="30"/>
      <c r="F686" s="30"/>
      <c r="G686" s="30"/>
      <c r="H686" s="30"/>
      <c r="I686" s="31"/>
      <c r="J686" s="30"/>
      <c r="K686" s="31"/>
      <c r="L686" s="31"/>
      <c r="M686" s="31"/>
      <c r="N686" s="31"/>
      <c r="O686" s="31"/>
      <c r="P686" s="31"/>
      <c r="Q686" s="31"/>
      <c r="R686" s="30"/>
      <c r="S686" s="31"/>
      <c r="T686" s="30"/>
    </row>
    <row r="687" spans="1:20" x14ac:dyDescent="0.25">
      <c r="A687" s="30"/>
      <c r="B687" s="30"/>
      <c r="C687" s="30"/>
      <c r="D687" s="30"/>
      <c r="E687" s="30"/>
      <c r="F687" s="30"/>
      <c r="G687" s="30"/>
      <c r="H687" s="30"/>
      <c r="I687" s="31"/>
      <c r="J687" s="30"/>
      <c r="K687" s="31"/>
      <c r="L687" s="31"/>
      <c r="M687" s="31"/>
      <c r="N687" s="31"/>
      <c r="O687" s="31"/>
      <c r="P687" s="31"/>
      <c r="Q687" s="31"/>
      <c r="R687" s="30"/>
      <c r="S687" s="31"/>
      <c r="T687" s="30"/>
    </row>
    <row r="688" spans="1:20" x14ac:dyDescent="0.25">
      <c r="A688" s="30"/>
      <c r="B688" s="30"/>
      <c r="C688" s="30"/>
      <c r="D688" s="30"/>
      <c r="E688" s="30"/>
      <c r="F688" s="30"/>
      <c r="G688" s="30"/>
      <c r="H688" s="30"/>
      <c r="I688" s="31"/>
      <c r="J688" s="30"/>
      <c r="K688" s="31"/>
      <c r="L688" s="31"/>
      <c r="M688" s="31"/>
      <c r="N688" s="31"/>
      <c r="O688" s="31"/>
      <c r="P688" s="31"/>
      <c r="Q688" s="31"/>
      <c r="R688" s="30"/>
      <c r="S688" s="31"/>
      <c r="T688" s="30"/>
    </row>
    <row r="689" spans="1:20" x14ac:dyDescent="0.25">
      <c r="A689" s="30"/>
      <c r="B689" s="30"/>
      <c r="C689" s="30"/>
      <c r="D689" s="30"/>
      <c r="E689" s="30"/>
      <c r="F689" s="30"/>
      <c r="G689" s="30"/>
      <c r="H689" s="30"/>
      <c r="I689" s="31"/>
      <c r="J689" s="30"/>
      <c r="K689" s="31"/>
      <c r="L689" s="31"/>
      <c r="M689" s="31"/>
      <c r="N689" s="31"/>
      <c r="O689" s="31"/>
      <c r="P689" s="31"/>
      <c r="Q689" s="31"/>
      <c r="R689" s="30"/>
      <c r="S689" s="31"/>
      <c r="T689" s="30"/>
    </row>
    <row r="690" spans="1:20" x14ac:dyDescent="0.25">
      <c r="A690" s="30"/>
      <c r="B690" s="30"/>
      <c r="C690" s="30"/>
      <c r="D690" s="30"/>
      <c r="E690" s="30"/>
      <c r="F690" s="30"/>
      <c r="G690" s="30"/>
      <c r="H690" s="30"/>
      <c r="I690" s="31"/>
      <c r="J690" s="30"/>
      <c r="K690" s="31"/>
      <c r="L690" s="31"/>
      <c r="M690" s="31"/>
      <c r="N690" s="31"/>
      <c r="O690" s="31"/>
      <c r="P690" s="31"/>
      <c r="Q690" s="31"/>
      <c r="R690" s="30"/>
      <c r="S690" s="31"/>
      <c r="T690" s="30"/>
    </row>
    <row r="691" spans="1:20" x14ac:dyDescent="0.25">
      <c r="A691" s="30"/>
      <c r="B691" s="30"/>
      <c r="C691" s="30"/>
      <c r="D691" s="30"/>
      <c r="E691" s="30"/>
      <c r="F691" s="30"/>
      <c r="G691" s="30"/>
      <c r="H691" s="30"/>
      <c r="I691" s="31"/>
      <c r="J691" s="30"/>
      <c r="K691" s="31"/>
      <c r="L691" s="31"/>
      <c r="M691" s="31"/>
      <c r="N691" s="31"/>
      <c r="O691" s="31"/>
      <c r="P691" s="31"/>
      <c r="Q691" s="31"/>
      <c r="R691" s="30"/>
      <c r="S691" s="31"/>
      <c r="T691" s="30"/>
    </row>
    <row r="692" spans="1:20" x14ac:dyDescent="0.25">
      <c r="A692" s="30"/>
      <c r="B692" s="30"/>
      <c r="C692" s="30"/>
      <c r="D692" s="30"/>
      <c r="E692" s="30"/>
      <c r="F692" s="30"/>
      <c r="G692" s="30"/>
      <c r="H692" s="30"/>
      <c r="I692" s="31"/>
      <c r="J692" s="30"/>
      <c r="K692" s="31"/>
      <c r="L692" s="31"/>
      <c r="M692" s="31"/>
      <c r="N692" s="31"/>
      <c r="O692" s="31"/>
      <c r="P692" s="31"/>
      <c r="Q692" s="31"/>
      <c r="R692" s="30"/>
      <c r="S692" s="31"/>
      <c r="T692" s="30"/>
    </row>
    <row r="693" spans="1:20" x14ac:dyDescent="0.25">
      <c r="A693" s="30"/>
      <c r="B693" s="30"/>
      <c r="C693" s="30"/>
      <c r="D693" s="30"/>
      <c r="E693" s="30"/>
      <c r="F693" s="30"/>
      <c r="G693" s="30"/>
      <c r="H693" s="30"/>
      <c r="I693" s="31"/>
      <c r="J693" s="30"/>
      <c r="K693" s="31"/>
      <c r="L693" s="31"/>
      <c r="M693" s="31"/>
      <c r="N693" s="31"/>
      <c r="O693" s="31"/>
      <c r="P693" s="31"/>
      <c r="Q693" s="31"/>
      <c r="R693" s="30"/>
      <c r="S693" s="31"/>
      <c r="T693" s="30"/>
    </row>
    <row r="694" spans="1:20" x14ac:dyDescent="0.25">
      <c r="A694" s="30"/>
      <c r="B694" s="30"/>
      <c r="C694" s="30"/>
      <c r="D694" s="30"/>
      <c r="E694" s="30"/>
      <c r="F694" s="30"/>
      <c r="G694" s="30"/>
      <c r="H694" s="30"/>
      <c r="I694" s="31"/>
      <c r="J694" s="30"/>
      <c r="K694" s="31"/>
      <c r="L694" s="31"/>
      <c r="M694" s="31"/>
      <c r="N694" s="31"/>
      <c r="O694" s="31"/>
      <c r="P694" s="31"/>
      <c r="Q694" s="31"/>
      <c r="R694" s="30"/>
      <c r="S694" s="31"/>
      <c r="T694" s="30"/>
    </row>
    <row r="695" spans="1:20" x14ac:dyDescent="0.25">
      <c r="A695" s="30"/>
      <c r="B695" s="30"/>
      <c r="C695" s="30"/>
      <c r="D695" s="30"/>
      <c r="E695" s="30"/>
      <c r="F695" s="30"/>
      <c r="G695" s="30"/>
      <c r="H695" s="30"/>
      <c r="I695" s="31"/>
      <c r="J695" s="30"/>
      <c r="K695" s="31"/>
      <c r="L695" s="31"/>
      <c r="M695" s="31"/>
      <c r="N695" s="31"/>
      <c r="O695" s="31"/>
      <c r="P695" s="31"/>
      <c r="Q695" s="31"/>
      <c r="R695" s="30"/>
      <c r="S695" s="31"/>
      <c r="T695" s="30"/>
    </row>
    <row r="696" spans="1:20" x14ac:dyDescent="0.25">
      <c r="A696" s="30"/>
      <c r="B696" s="30"/>
      <c r="C696" s="30"/>
      <c r="D696" s="30"/>
      <c r="E696" s="30"/>
      <c r="F696" s="30"/>
      <c r="G696" s="30"/>
      <c r="H696" s="30"/>
      <c r="I696" s="31"/>
      <c r="J696" s="30"/>
      <c r="K696" s="31"/>
      <c r="L696" s="31"/>
      <c r="M696" s="31"/>
      <c r="N696" s="31"/>
      <c r="O696" s="31"/>
      <c r="P696" s="31"/>
      <c r="Q696" s="31"/>
      <c r="R696" s="30"/>
      <c r="S696" s="31"/>
      <c r="T696" s="30"/>
    </row>
    <row r="697" spans="1:20" x14ac:dyDescent="0.25">
      <c r="A697" s="30"/>
      <c r="B697" s="30"/>
      <c r="C697" s="30"/>
      <c r="D697" s="30"/>
      <c r="E697" s="30"/>
      <c r="F697" s="30"/>
      <c r="G697" s="30"/>
      <c r="H697" s="30"/>
      <c r="I697" s="31"/>
      <c r="J697" s="30"/>
      <c r="K697" s="31"/>
      <c r="L697" s="31"/>
      <c r="M697" s="31"/>
      <c r="N697" s="31"/>
      <c r="O697" s="31"/>
      <c r="P697" s="31"/>
      <c r="Q697" s="31"/>
      <c r="R697" s="30"/>
      <c r="S697" s="31"/>
      <c r="T697" s="30"/>
    </row>
    <row r="698" spans="1:20" x14ac:dyDescent="0.25">
      <c r="A698" s="30"/>
      <c r="B698" s="30"/>
      <c r="C698" s="30"/>
      <c r="D698" s="30"/>
      <c r="E698" s="30"/>
      <c r="F698" s="30"/>
      <c r="G698" s="30"/>
      <c r="H698" s="30"/>
      <c r="I698" s="31"/>
      <c r="J698" s="30"/>
      <c r="K698" s="31"/>
      <c r="L698" s="31"/>
      <c r="M698" s="31"/>
      <c r="N698" s="31"/>
      <c r="O698" s="31"/>
      <c r="P698" s="31"/>
      <c r="Q698" s="31"/>
      <c r="R698" s="30"/>
      <c r="S698" s="31"/>
      <c r="T698" s="30"/>
    </row>
    <row r="699" spans="1:20" x14ac:dyDescent="0.25">
      <c r="A699" s="30"/>
      <c r="B699" s="30"/>
      <c r="C699" s="30"/>
      <c r="D699" s="30"/>
      <c r="E699" s="30"/>
      <c r="F699" s="30"/>
      <c r="G699" s="30"/>
      <c r="H699" s="30"/>
      <c r="I699" s="31"/>
      <c r="J699" s="30"/>
      <c r="K699" s="31"/>
      <c r="L699" s="31"/>
      <c r="M699" s="31"/>
      <c r="N699" s="31"/>
      <c r="O699" s="31"/>
      <c r="P699" s="31"/>
      <c r="Q699" s="31"/>
      <c r="R699" s="30"/>
      <c r="S699" s="31"/>
      <c r="T699" s="30"/>
    </row>
    <row r="700" spans="1:20" x14ac:dyDescent="0.25">
      <c r="A700" s="30"/>
      <c r="B700" s="30"/>
      <c r="C700" s="30"/>
      <c r="D700" s="30"/>
      <c r="E700" s="30"/>
      <c r="F700" s="30"/>
      <c r="G700" s="30"/>
      <c r="H700" s="30"/>
      <c r="I700" s="31"/>
      <c r="J700" s="30"/>
      <c r="K700" s="31"/>
      <c r="L700" s="31"/>
      <c r="M700" s="31"/>
      <c r="N700" s="31"/>
      <c r="O700" s="31"/>
      <c r="P700" s="31"/>
      <c r="Q700" s="31"/>
      <c r="R700" s="30"/>
      <c r="S700" s="31"/>
      <c r="T700" s="30"/>
    </row>
    <row r="701" spans="1:20" x14ac:dyDescent="0.25">
      <c r="A701" s="30"/>
      <c r="B701" s="30"/>
      <c r="C701" s="30"/>
      <c r="D701" s="30"/>
      <c r="E701" s="30"/>
      <c r="F701" s="30"/>
      <c r="G701" s="30"/>
      <c r="H701" s="30"/>
      <c r="I701" s="31"/>
      <c r="J701" s="30"/>
      <c r="K701" s="31"/>
      <c r="L701" s="31"/>
      <c r="M701" s="31"/>
      <c r="N701" s="31"/>
      <c r="O701" s="31"/>
      <c r="P701" s="31"/>
      <c r="Q701" s="31"/>
      <c r="R701" s="30"/>
      <c r="S701" s="31"/>
      <c r="T701" s="30"/>
    </row>
    <row r="702" spans="1:20" x14ac:dyDescent="0.25">
      <c r="A702" s="30"/>
      <c r="B702" s="30"/>
      <c r="C702" s="30"/>
      <c r="D702" s="30"/>
      <c r="E702" s="30"/>
      <c r="F702" s="30"/>
      <c r="G702" s="30"/>
      <c r="H702" s="30"/>
      <c r="I702" s="31"/>
      <c r="J702" s="30"/>
      <c r="K702" s="31"/>
      <c r="L702" s="31"/>
      <c r="M702" s="31"/>
      <c r="N702" s="31"/>
      <c r="O702" s="31"/>
      <c r="P702" s="31"/>
      <c r="Q702" s="31"/>
      <c r="R702" s="30"/>
      <c r="S702" s="31"/>
      <c r="T702" s="30"/>
    </row>
    <row r="703" spans="1:20" x14ac:dyDescent="0.25">
      <c r="A703" s="30"/>
      <c r="B703" s="30"/>
      <c r="C703" s="30"/>
      <c r="D703" s="30"/>
      <c r="E703" s="30"/>
      <c r="F703" s="30"/>
      <c r="G703" s="30"/>
      <c r="H703" s="30"/>
      <c r="I703" s="31"/>
      <c r="J703" s="30"/>
      <c r="K703" s="31"/>
      <c r="L703" s="31"/>
      <c r="M703" s="31"/>
      <c r="N703" s="31"/>
      <c r="O703" s="31"/>
      <c r="P703" s="31"/>
      <c r="Q703" s="31"/>
      <c r="R703" s="30"/>
      <c r="S703" s="31"/>
      <c r="T703" s="30"/>
    </row>
    <row r="704" spans="1:20" x14ac:dyDescent="0.25">
      <c r="A704" s="30"/>
      <c r="B704" s="30"/>
      <c r="C704" s="30"/>
      <c r="D704" s="30"/>
      <c r="E704" s="30"/>
      <c r="F704" s="30"/>
      <c r="G704" s="30"/>
      <c r="H704" s="30"/>
      <c r="I704" s="31"/>
      <c r="J704" s="30"/>
      <c r="K704" s="31"/>
      <c r="L704" s="31"/>
      <c r="M704" s="31"/>
      <c r="N704" s="31"/>
      <c r="O704" s="31"/>
      <c r="P704" s="31"/>
      <c r="Q704" s="31"/>
      <c r="R704" s="30"/>
      <c r="S704" s="31"/>
      <c r="T704" s="30"/>
    </row>
    <row r="705" spans="1:20" x14ac:dyDescent="0.25">
      <c r="A705" s="30"/>
      <c r="B705" s="30"/>
      <c r="C705" s="30"/>
      <c r="D705" s="30"/>
      <c r="E705" s="30"/>
      <c r="F705" s="30"/>
      <c r="G705" s="30"/>
      <c r="H705" s="30"/>
      <c r="I705" s="31"/>
      <c r="J705" s="30"/>
      <c r="K705" s="31"/>
      <c r="L705" s="31"/>
      <c r="M705" s="31"/>
      <c r="N705" s="31"/>
      <c r="O705" s="31"/>
      <c r="P705" s="31"/>
      <c r="Q705" s="31"/>
      <c r="R705" s="30"/>
      <c r="S705" s="31"/>
      <c r="T705" s="30"/>
    </row>
    <row r="706" spans="1:20" x14ac:dyDescent="0.25">
      <c r="A706" s="30"/>
      <c r="B706" s="30"/>
      <c r="C706" s="30"/>
      <c r="D706" s="30"/>
      <c r="E706" s="30"/>
      <c r="F706" s="30"/>
      <c r="G706" s="30"/>
      <c r="H706" s="30"/>
      <c r="I706" s="31"/>
      <c r="J706" s="30"/>
      <c r="K706" s="31"/>
      <c r="L706" s="31"/>
      <c r="M706" s="31"/>
      <c r="N706" s="31"/>
      <c r="O706" s="31"/>
      <c r="P706" s="31"/>
      <c r="Q706" s="31"/>
      <c r="R706" s="30"/>
      <c r="S706" s="31"/>
      <c r="T706" s="30"/>
    </row>
    <row r="707" spans="1:20" x14ac:dyDescent="0.25">
      <c r="A707" s="30"/>
      <c r="B707" s="30"/>
      <c r="C707" s="30"/>
      <c r="D707" s="30"/>
      <c r="E707" s="30"/>
      <c r="F707" s="30"/>
      <c r="G707" s="30"/>
      <c r="H707" s="30"/>
      <c r="I707" s="31"/>
      <c r="J707" s="30"/>
      <c r="K707" s="31"/>
      <c r="L707" s="31"/>
      <c r="M707" s="31"/>
      <c r="N707" s="31"/>
      <c r="O707" s="31"/>
      <c r="P707" s="31"/>
      <c r="Q707" s="31"/>
      <c r="R707" s="30"/>
      <c r="S707" s="31"/>
      <c r="T707" s="30"/>
    </row>
    <row r="708" spans="1:20" x14ac:dyDescent="0.25">
      <c r="A708" s="30"/>
      <c r="B708" s="30"/>
      <c r="C708" s="30"/>
      <c r="D708" s="30"/>
      <c r="E708" s="30"/>
      <c r="F708" s="30"/>
      <c r="G708" s="30"/>
      <c r="H708" s="30"/>
      <c r="I708" s="31"/>
      <c r="J708" s="30"/>
      <c r="K708" s="31"/>
      <c r="L708" s="31"/>
      <c r="M708" s="31"/>
      <c r="N708" s="31"/>
      <c r="O708" s="31"/>
      <c r="P708" s="31"/>
      <c r="Q708" s="31"/>
      <c r="R708" s="30"/>
      <c r="S708" s="31"/>
      <c r="T708" s="30"/>
    </row>
    <row r="709" spans="1:20" x14ac:dyDescent="0.25">
      <c r="A709" s="30"/>
      <c r="B709" s="30"/>
      <c r="C709" s="30"/>
      <c r="D709" s="30"/>
      <c r="E709" s="30"/>
      <c r="F709" s="30"/>
      <c r="G709" s="30"/>
      <c r="H709" s="30"/>
      <c r="I709" s="31"/>
      <c r="J709" s="30"/>
      <c r="K709" s="31"/>
      <c r="L709" s="31"/>
      <c r="M709" s="31"/>
      <c r="N709" s="31"/>
      <c r="O709" s="31"/>
      <c r="P709" s="31"/>
      <c r="Q709" s="31"/>
      <c r="R709" s="30"/>
      <c r="S709" s="31"/>
      <c r="T709" s="30"/>
    </row>
    <row r="710" spans="1:20" x14ac:dyDescent="0.25">
      <c r="A710" s="30"/>
      <c r="B710" s="30"/>
      <c r="C710" s="30"/>
      <c r="D710" s="30"/>
      <c r="E710" s="30"/>
      <c r="F710" s="30"/>
      <c r="G710" s="30"/>
      <c r="H710" s="30"/>
      <c r="I710" s="31"/>
      <c r="J710" s="30"/>
      <c r="K710" s="31"/>
      <c r="L710" s="31"/>
      <c r="M710" s="31"/>
      <c r="N710" s="31"/>
      <c r="O710" s="31"/>
      <c r="P710" s="31"/>
      <c r="Q710" s="31"/>
      <c r="R710" s="30"/>
      <c r="S710" s="31"/>
      <c r="T710" s="30"/>
    </row>
    <row r="711" spans="1:20" x14ac:dyDescent="0.25">
      <c r="A711" s="30"/>
      <c r="B711" s="30"/>
      <c r="C711" s="30"/>
      <c r="D711" s="30"/>
      <c r="E711" s="30"/>
      <c r="F711" s="30"/>
      <c r="G711" s="30"/>
      <c r="H711" s="30"/>
      <c r="I711" s="31"/>
      <c r="J711" s="30"/>
      <c r="K711" s="31"/>
      <c r="L711" s="31"/>
      <c r="M711" s="31"/>
      <c r="N711" s="31"/>
      <c r="O711" s="31"/>
      <c r="P711" s="31"/>
      <c r="Q711" s="31"/>
      <c r="R711" s="30"/>
      <c r="S711" s="31"/>
      <c r="T711" s="30"/>
    </row>
    <row r="712" spans="1:20" x14ac:dyDescent="0.25">
      <c r="A712" s="30"/>
      <c r="B712" s="30"/>
      <c r="C712" s="30"/>
      <c r="D712" s="30"/>
      <c r="E712" s="30"/>
      <c r="F712" s="30"/>
      <c r="G712" s="30"/>
      <c r="H712" s="30"/>
      <c r="I712" s="31"/>
      <c r="J712" s="30"/>
      <c r="K712" s="31"/>
      <c r="L712" s="31"/>
      <c r="M712" s="31"/>
      <c r="N712" s="31"/>
      <c r="O712" s="31"/>
      <c r="P712" s="31"/>
      <c r="Q712" s="31"/>
      <c r="R712" s="30"/>
      <c r="S712" s="31"/>
      <c r="T712" s="30"/>
    </row>
    <row r="713" spans="1:20" x14ac:dyDescent="0.25">
      <c r="A713" s="30"/>
      <c r="B713" s="30"/>
      <c r="C713" s="30"/>
      <c r="D713" s="30"/>
      <c r="E713" s="30"/>
      <c r="F713" s="30"/>
      <c r="G713" s="30"/>
      <c r="H713" s="30"/>
      <c r="I713" s="31"/>
      <c r="J713" s="30"/>
      <c r="K713" s="31"/>
      <c r="L713" s="31"/>
      <c r="M713" s="31"/>
      <c r="N713" s="31"/>
      <c r="O713" s="31"/>
      <c r="P713" s="31"/>
      <c r="Q713" s="31"/>
      <c r="R713" s="30"/>
      <c r="S713" s="31"/>
      <c r="T713" s="30"/>
    </row>
    <row r="714" spans="1:20" x14ac:dyDescent="0.25">
      <c r="A714" s="30"/>
      <c r="B714" s="30"/>
      <c r="C714" s="30"/>
      <c r="D714" s="30"/>
      <c r="E714" s="30"/>
      <c r="F714" s="30"/>
      <c r="G714" s="30"/>
      <c r="H714" s="30"/>
      <c r="I714" s="31"/>
      <c r="J714" s="30"/>
      <c r="K714" s="31"/>
      <c r="L714" s="31"/>
      <c r="M714" s="31"/>
      <c r="N714" s="31"/>
      <c r="O714" s="31"/>
      <c r="P714" s="31"/>
      <c r="Q714" s="31"/>
      <c r="R714" s="30"/>
      <c r="S714" s="31"/>
      <c r="T714" s="30"/>
    </row>
    <row r="715" spans="1:20" x14ac:dyDescent="0.25">
      <c r="A715" s="30"/>
      <c r="B715" s="30"/>
      <c r="C715" s="30"/>
      <c r="D715" s="30"/>
      <c r="E715" s="30"/>
      <c r="F715" s="30"/>
      <c r="G715" s="30"/>
      <c r="H715" s="30"/>
      <c r="I715" s="31"/>
      <c r="J715" s="30"/>
      <c r="K715" s="31"/>
      <c r="L715" s="31"/>
      <c r="M715" s="31"/>
      <c r="N715" s="31"/>
      <c r="O715" s="31"/>
      <c r="P715" s="31"/>
      <c r="Q715" s="31"/>
      <c r="R715" s="30"/>
      <c r="S715" s="31"/>
      <c r="T715" s="30"/>
    </row>
    <row r="716" spans="1:20" x14ac:dyDescent="0.25">
      <c r="A716" s="30"/>
      <c r="B716" s="30"/>
      <c r="C716" s="30"/>
      <c r="D716" s="30"/>
      <c r="E716" s="30"/>
      <c r="F716" s="30"/>
      <c r="G716" s="30"/>
      <c r="H716" s="30"/>
      <c r="I716" s="31"/>
      <c r="J716" s="30"/>
      <c r="K716" s="31"/>
      <c r="L716" s="31"/>
      <c r="M716" s="31"/>
      <c r="N716" s="31"/>
      <c r="O716" s="31"/>
      <c r="P716" s="31"/>
      <c r="Q716" s="31"/>
      <c r="R716" s="30"/>
      <c r="S716" s="31"/>
      <c r="T716" s="30"/>
    </row>
    <row r="717" spans="1:20" x14ac:dyDescent="0.25">
      <c r="A717" s="30"/>
      <c r="B717" s="30"/>
      <c r="C717" s="30"/>
      <c r="D717" s="30"/>
      <c r="E717" s="30"/>
      <c r="F717" s="30"/>
      <c r="G717" s="30"/>
      <c r="H717" s="30"/>
      <c r="I717" s="31"/>
      <c r="J717" s="30"/>
      <c r="K717" s="31"/>
      <c r="L717" s="31"/>
      <c r="M717" s="31"/>
      <c r="N717" s="31"/>
      <c r="O717" s="31"/>
      <c r="P717" s="31"/>
      <c r="Q717" s="31"/>
      <c r="R717" s="30"/>
      <c r="S717" s="31"/>
      <c r="T717" s="30"/>
    </row>
    <row r="718" spans="1:20" x14ac:dyDescent="0.25">
      <c r="A718" s="30"/>
      <c r="B718" s="30"/>
      <c r="C718" s="30"/>
      <c r="D718" s="30"/>
      <c r="E718" s="30"/>
      <c r="F718" s="30"/>
      <c r="G718" s="30"/>
      <c r="H718" s="30"/>
      <c r="I718" s="31"/>
      <c r="J718" s="30"/>
      <c r="K718" s="31"/>
      <c r="L718" s="31"/>
      <c r="M718" s="31"/>
      <c r="N718" s="31"/>
      <c r="O718" s="31"/>
      <c r="P718" s="31"/>
      <c r="Q718" s="31"/>
      <c r="R718" s="30"/>
      <c r="S718" s="31"/>
      <c r="T718" s="30"/>
    </row>
    <row r="719" spans="1:20" x14ac:dyDescent="0.25">
      <c r="A719" s="30"/>
      <c r="B719" s="30"/>
      <c r="C719" s="30"/>
      <c r="D719" s="30"/>
      <c r="E719" s="30"/>
      <c r="F719" s="30"/>
      <c r="G719" s="30"/>
      <c r="H719" s="30"/>
      <c r="I719" s="31"/>
      <c r="J719" s="30"/>
      <c r="K719" s="31"/>
      <c r="L719" s="31"/>
      <c r="M719" s="31"/>
      <c r="N719" s="31"/>
      <c r="O719" s="31"/>
      <c r="P719" s="31"/>
      <c r="Q719" s="31"/>
      <c r="R719" s="30"/>
      <c r="S719" s="31"/>
      <c r="T719" s="30"/>
    </row>
    <row r="720" spans="1:20" x14ac:dyDescent="0.25">
      <c r="A720" s="30"/>
      <c r="B720" s="30"/>
      <c r="C720" s="30"/>
      <c r="D720" s="30"/>
      <c r="E720" s="30"/>
      <c r="F720" s="30"/>
      <c r="G720" s="30"/>
      <c r="H720" s="30"/>
      <c r="I720" s="31"/>
      <c r="J720" s="30"/>
      <c r="K720" s="31"/>
      <c r="L720" s="31"/>
      <c r="M720" s="31"/>
      <c r="N720" s="31"/>
      <c r="O720" s="31"/>
      <c r="P720" s="31"/>
      <c r="Q720" s="31"/>
      <c r="R720" s="30"/>
      <c r="S720" s="31"/>
      <c r="T720" s="30"/>
    </row>
    <row r="721" spans="1:20" x14ac:dyDescent="0.25">
      <c r="A721" s="30"/>
      <c r="B721" s="30"/>
      <c r="C721" s="30"/>
      <c r="D721" s="30"/>
      <c r="E721" s="30"/>
      <c r="F721" s="30"/>
      <c r="G721" s="30"/>
      <c r="H721" s="30"/>
      <c r="I721" s="31"/>
      <c r="J721" s="30"/>
      <c r="K721" s="31"/>
      <c r="L721" s="31"/>
      <c r="M721" s="31"/>
      <c r="N721" s="31"/>
      <c r="O721" s="31"/>
      <c r="P721" s="31"/>
      <c r="Q721" s="31"/>
      <c r="R721" s="30"/>
      <c r="S721" s="31"/>
      <c r="T721" s="30"/>
    </row>
    <row r="722" spans="1:20" x14ac:dyDescent="0.25">
      <c r="A722" s="30"/>
      <c r="B722" s="30"/>
      <c r="C722" s="30"/>
      <c r="D722" s="30"/>
      <c r="E722" s="30"/>
      <c r="F722" s="30"/>
      <c r="G722" s="30"/>
      <c r="H722" s="30"/>
      <c r="I722" s="31"/>
      <c r="J722" s="30"/>
      <c r="K722" s="31"/>
      <c r="L722" s="31"/>
      <c r="M722" s="31"/>
      <c r="N722" s="31"/>
      <c r="O722" s="31"/>
      <c r="P722" s="31"/>
      <c r="Q722" s="31"/>
      <c r="R722" s="30"/>
      <c r="S722" s="31"/>
      <c r="T722" s="30"/>
    </row>
    <row r="723" spans="1:20" x14ac:dyDescent="0.25">
      <c r="A723" s="30"/>
      <c r="B723" s="30"/>
      <c r="C723" s="30"/>
      <c r="D723" s="30"/>
      <c r="E723" s="30"/>
      <c r="F723" s="30"/>
      <c r="G723" s="30"/>
      <c r="H723" s="30"/>
      <c r="I723" s="31"/>
      <c r="J723" s="30"/>
      <c r="K723" s="31"/>
      <c r="L723" s="31"/>
      <c r="M723" s="31"/>
      <c r="N723" s="31"/>
      <c r="O723" s="31"/>
      <c r="P723" s="31"/>
      <c r="Q723" s="31"/>
      <c r="R723" s="30"/>
      <c r="S723" s="31"/>
      <c r="T723" s="30"/>
    </row>
    <row r="724" spans="1:20" x14ac:dyDescent="0.25">
      <c r="A724" s="30"/>
      <c r="B724" s="30"/>
      <c r="C724" s="30"/>
      <c r="D724" s="30"/>
      <c r="E724" s="30"/>
      <c r="F724" s="30"/>
      <c r="G724" s="30"/>
      <c r="H724" s="30"/>
      <c r="I724" s="31"/>
      <c r="J724" s="30"/>
      <c r="K724" s="31"/>
      <c r="L724" s="31"/>
      <c r="M724" s="31"/>
      <c r="N724" s="31"/>
      <c r="O724" s="31"/>
      <c r="P724" s="31"/>
      <c r="Q724" s="31"/>
      <c r="R724" s="30"/>
      <c r="S724" s="31"/>
      <c r="T724" s="30"/>
    </row>
    <row r="725" spans="1:20" x14ac:dyDescent="0.25">
      <c r="A725" s="30"/>
      <c r="B725" s="30"/>
      <c r="C725" s="30"/>
      <c r="D725" s="30"/>
      <c r="E725" s="30"/>
      <c r="F725" s="30"/>
      <c r="G725" s="30"/>
      <c r="H725" s="30"/>
      <c r="I725" s="31"/>
      <c r="J725" s="30"/>
      <c r="K725" s="31"/>
      <c r="L725" s="31"/>
      <c r="M725" s="31"/>
      <c r="N725" s="31"/>
      <c r="O725" s="31"/>
      <c r="P725" s="31"/>
      <c r="Q725" s="31"/>
      <c r="R725" s="30"/>
      <c r="S725" s="31"/>
      <c r="T725" s="30"/>
    </row>
    <row r="726" spans="1:20" x14ac:dyDescent="0.25">
      <c r="A726" s="30"/>
      <c r="B726" s="30"/>
      <c r="C726" s="30"/>
      <c r="D726" s="30"/>
      <c r="E726" s="30"/>
      <c r="F726" s="30"/>
      <c r="G726" s="30"/>
      <c r="H726" s="30"/>
      <c r="I726" s="31"/>
      <c r="J726" s="30"/>
      <c r="K726" s="31"/>
      <c r="L726" s="31"/>
      <c r="M726" s="31"/>
      <c r="N726" s="31"/>
      <c r="O726" s="31"/>
      <c r="P726" s="31"/>
      <c r="Q726" s="31"/>
      <c r="R726" s="30"/>
      <c r="S726" s="31"/>
      <c r="T726" s="30"/>
    </row>
    <row r="727" spans="1:20" x14ac:dyDescent="0.25">
      <c r="A727" s="30"/>
      <c r="B727" s="30"/>
      <c r="C727" s="30"/>
      <c r="D727" s="30"/>
      <c r="E727" s="30"/>
      <c r="F727" s="30"/>
      <c r="G727" s="30"/>
      <c r="H727" s="30"/>
      <c r="I727" s="31"/>
      <c r="J727" s="30"/>
      <c r="K727" s="31"/>
      <c r="L727" s="31"/>
      <c r="M727" s="31"/>
      <c r="N727" s="31"/>
      <c r="O727" s="31"/>
      <c r="P727" s="31"/>
      <c r="Q727" s="31"/>
      <c r="R727" s="30"/>
      <c r="S727" s="31"/>
      <c r="T727" s="30"/>
    </row>
    <row r="728" spans="1:20" x14ac:dyDescent="0.25">
      <c r="A728" s="30"/>
      <c r="B728" s="30"/>
      <c r="C728" s="30"/>
      <c r="D728" s="30"/>
      <c r="E728" s="30"/>
      <c r="F728" s="30"/>
      <c r="G728" s="30"/>
      <c r="H728" s="30"/>
      <c r="I728" s="31"/>
      <c r="J728" s="30"/>
      <c r="K728" s="31"/>
      <c r="L728" s="31"/>
      <c r="M728" s="31"/>
      <c r="N728" s="31"/>
      <c r="O728" s="31"/>
      <c r="P728" s="31"/>
      <c r="Q728" s="31"/>
      <c r="R728" s="30"/>
      <c r="S728" s="31"/>
      <c r="T728" s="30"/>
    </row>
    <row r="729" spans="1:20" x14ac:dyDescent="0.25">
      <c r="A729" s="30"/>
      <c r="B729" s="30"/>
      <c r="C729" s="30"/>
      <c r="D729" s="30"/>
      <c r="E729" s="30"/>
      <c r="F729" s="30"/>
      <c r="G729" s="30"/>
      <c r="H729" s="30"/>
      <c r="I729" s="31"/>
      <c r="J729" s="30"/>
      <c r="K729" s="31"/>
      <c r="L729" s="31"/>
      <c r="M729" s="31"/>
      <c r="N729" s="31"/>
      <c r="O729" s="31"/>
      <c r="P729" s="31"/>
      <c r="Q729" s="31"/>
      <c r="R729" s="30"/>
      <c r="S729" s="31"/>
      <c r="T729" s="30"/>
    </row>
    <row r="730" spans="1:20" x14ac:dyDescent="0.25">
      <c r="A730" s="30"/>
      <c r="B730" s="30"/>
      <c r="C730" s="30"/>
      <c r="D730" s="30"/>
      <c r="E730" s="30"/>
      <c r="F730" s="30"/>
      <c r="G730" s="30"/>
      <c r="H730" s="30"/>
      <c r="I730" s="31"/>
      <c r="J730" s="30"/>
      <c r="K730" s="31"/>
      <c r="L730" s="31"/>
      <c r="M730" s="31"/>
      <c r="N730" s="31"/>
      <c r="O730" s="31"/>
      <c r="P730" s="31"/>
      <c r="Q730" s="31"/>
      <c r="R730" s="30"/>
      <c r="S730" s="31"/>
      <c r="T730" s="30"/>
    </row>
    <row r="731" spans="1:20" x14ac:dyDescent="0.25">
      <c r="A731" s="30"/>
      <c r="B731" s="30"/>
      <c r="C731" s="30"/>
      <c r="D731" s="30"/>
      <c r="E731" s="30"/>
      <c r="F731" s="30"/>
      <c r="G731" s="30"/>
      <c r="H731" s="30"/>
      <c r="I731" s="31"/>
      <c r="J731" s="30"/>
      <c r="K731" s="31"/>
      <c r="L731" s="31"/>
      <c r="M731" s="31"/>
      <c r="N731" s="31"/>
      <c r="O731" s="31"/>
      <c r="P731" s="31"/>
      <c r="Q731" s="31"/>
      <c r="R731" s="30"/>
      <c r="S731" s="31"/>
      <c r="T731" s="30"/>
    </row>
    <row r="732" spans="1:20" x14ac:dyDescent="0.25">
      <c r="A732" s="30"/>
      <c r="B732" s="30"/>
      <c r="C732" s="30"/>
      <c r="D732" s="30"/>
      <c r="E732" s="30"/>
      <c r="F732" s="30"/>
      <c r="G732" s="30"/>
      <c r="H732" s="30"/>
      <c r="I732" s="31"/>
      <c r="J732" s="30"/>
      <c r="K732" s="31"/>
      <c r="L732" s="31"/>
      <c r="M732" s="31"/>
      <c r="N732" s="31"/>
      <c r="O732" s="31"/>
      <c r="P732" s="31"/>
      <c r="Q732" s="31"/>
      <c r="R732" s="30"/>
      <c r="S732" s="31"/>
      <c r="T732" s="30"/>
    </row>
    <row r="733" spans="1:20" x14ac:dyDescent="0.25">
      <c r="A733" s="30"/>
      <c r="B733" s="30"/>
      <c r="C733" s="30"/>
      <c r="D733" s="30"/>
      <c r="E733" s="30"/>
      <c r="F733" s="30"/>
      <c r="G733" s="30"/>
      <c r="H733" s="30"/>
      <c r="I733" s="31"/>
      <c r="J733" s="30"/>
      <c r="K733" s="31"/>
      <c r="L733" s="31"/>
      <c r="M733" s="31"/>
      <c r="N733" s="31"/>
      <c r="O733" s="31"/>
      <c r="P733" s="31"/>
      <c r="Q733" s="31"/>
      <c r="R733" s="30"/>
      <c r="S733" s="31"/>
      <c r="T733" s="30"/>
    </row>
    <row r="734" spans="1:20" x14ac:dyDescent="0.25">
      <c r="A734" s="30"/>
      <c r="B734" s="30"/>
      <c r="C734" s="30"/>
      <c r="D734" s="30"/>
      <c r="E734" s="30"/>
      <c r="F734" s="30"/>
      <c r="G734" s="30"/>
      <c r="H734" s="30"/>
      <c r="I734" s="31"/>
      <c r="J734" s="30"/>
      <c r="K734" s="31"/>
      <c r="L734" s="31"/>
      <c r="M734" s="31"/>
      <c r="N734" s="31"/>
      <c r="O734" s="31"/>
      <c r="P734" s="31"/>
      <c r="Q734" s="31"/>
      <c r="R734" s="30"/>
      <c r="S734" s="31"/>
      <c r="T734" s="30"/>
    </row>
    <row r="735" spans="1:20" x14ac:dyDescent="0.25">
      <c r="A735" s="30"/>
      <c r="B735" s="30"/>
      <c r="C735" s="30"/>
      <c r="D735" s="30"/>
      <c r="E735" s="30"/>
      <c r="F735" s="30"/>
      <c r="G735" s="30"/>
      <c r="H735" s="30"/>
      <c r="I735" s="31"/>
      <c r="J735" s="30"/>
      <c r="K735" s="31"/>
      <c r="L735" s="31"/>
      <c r="M735" s="31"/>
      <c r="N735" s="31"/>
      <c r="O735" s="31"/>
      <c r="P735" s="31"/>
      <c r="Q735" s="31"/>
      <c r="R735" s="30"/>
      <c r="S735" s="31"/>
      <c r="T735" s="30"/>
    </row>
    <row r="736" spans="1:20" x14ac:dyDescent="0.25">
      <c r="A736" s="30"/>
      <c r="B736" s="30"/>
      <c r="C736" s="30"/>
      <c r="D736" s="30"/>
      <c r="E736" s="30"/>
      <c r="F736" s="30"/>
      <c r="G736" s="30"/>
      <c r="H736" s="30"/>
      <c r="I736" s="31"/>
      <c r="J736" s="30"/>
      <c r="K736" s="31"/>
      <c r="L736" s="31"/>
      <c r="M736" s="31"/>
      <c r="N736" s="31"/>
      <c r="O736" s="31"/>
      <c r="P736" s="31"/>
      <c r="Q736" s="31"/>
      <c r="R736" s="30"/>
      <c r="S736" s="31"/>
      <c r="T736" s="30"/>
    </row>
    <row r="737" spans="1:20" x14ac:dyDescent="0.25">
      <c r="A737" s="30"/>
      <c r="B737" s="30"/>
      <c r="C737" s="30"/>
      <c r="D737" s="30"/>
      <c r="E737" s="30"/>
      <c r="F737" s="30"/>
      <c r="G737" s="30"/>
      <c r="H737" s="30"/>
      <c r="I737" s="31"/>
      <c r="J737" s="30"/>
      <c r="K737" s="31"/>
      <c r="L737" s="31"/>
      <c r="M737" s="31"/>
      <c r="N737" s="31"/>
      <c r="O737" s="31"/>
      <c r="P737" s="31"/>
      <c r="Q737" s="31"/>
      <c r="R737" s="30"/>
      <c r="S737" s="31"/>
      <c r="T737" s="30"/>
    </row>
    <row r="738" spans="1:20" x14ac:dyDescent="0.25">
      <c r="A738" s="30"/>
      <c r="B738" s="30"/>
      <c r="C738" s="30"/>
      <c r="D738" s="30"/>
      <c r="E738" s="30"/>
      <c r="F738" s="30"/>
      <c r="G738" s="30"/>
      <c r="H738" s="30"/>
      <c r="I738" s="31"/>
      <c r="J738" s="30"/>
      <c r="K738" s="31"/>
      <c r="L738" s="31"/>
      <c r="M738" s="31"/>
      <c r="N738" s="31"/>
      <c r="O738" s="31"/>
      <c r="P738" s="31"/>
      <c r="Q738" s="31"/>
      <c r="R738" s="30"/>
      <c r="S738" s="31"/>
      <c r="T738" s="30"/>
    </row>
    <row r="739" spans="1:20" x14ac:dyDescent="0.25">
      <c r="A739" s="30"/>
      <c r="B739" s="30"/>
      <c r="C739" s="30"/>
      <c r="D739" s="30"/>
      <c r="E739" s="30"/>
      <c r="F739" s="30"/>
      <c r="G739" s="30"/>
      <c r="H739" s="30"/>
      <c r="I739" s="31"/>
      <c r="J739" s="30"/>
      <c r="K739" s="31"/>
      <c r="L739" s="31"/>
      <c r="M739" s="31"/>
      <c r="N739" s="31"/>
      <c r="O739" s="31"/>
      <c r="P739" s="31"/>
      <c r="Q739" s="31"/>
      <c r="R739" s="30"/>
      <c r="S739" s="31"/>
      <c r="T739" s="30"/>
    </row>
    <row r="740" spans="1:20" x14ac:dyDescent="0.25">
      <c r="A740" s="30"/>
      <c r="B740" s="30"/>
      <c r="C740" s="30"/>
      <c r="D740" s="30"/>
      <c r="E740" s="30"/>
      <c r="F740" s="30"/>
      <c r="G740" s="30"/>
      <c r="H740" s="30"/>
      <c r="I740" s="31"/>
      <c r="J740" s="30"/>
      <c r="K740" s="31"/>
      <c r="L740" s="31"/>
      <c r="M740" s="31"/>
      <c r="N740" s="31"/>
      <c r="O740" s="31"/>
      <c r="P740" s="31"/>
      <c r="Q740" s="31"/>
      <c r="R740" s="30"/>
      <c r="S740" s="31"/>
      <c r="T740" s="30"/>
    </row>
    <row r="741" spans="1:20" x14ac:dyDescent="0.25">
      <c r="A741" s="30"/>
      <c r="B741" s="30"/>
      <c r="C741" s="30"/>
      <c r="D741" s="30"/>
      <c r="E741" s="30"/>
      <c r="F741" s="30"/>
      <c r="G741" s="30"/>
      <c r="H741" s="30"/>
      <c r="I741" s="31"/>
      <c r="J741" s="30"/>
      <c r="K741" s="31"/>
      <c r="L741" s="31"/>
      <c r="M741" s="31"/>
      <c r="N741" s="31"/>
      <c r="O741" s="31"/>
      <c r="P741" s="31"/>
      <c r="Q741" s="31"/>
      <c r="R741" s="30"/>
      <c r="S741" s="31"/>
      <c r="T741" s="30"/>
    </row>
    <row r="742" spans="1:20" x14ac:dyDescent="0.25">
      <c r="A742" s="30"/>
      <c r="B742" s="30"/>
      <c r="C742" s="30"/>
      <c r="D742" s="30"/>
      <c r="E742" s="30"/>
      <c r="F742" s="30"/>
      <c r="G742" s="30"/>
      <c r="H742" s="30"/>
      <c r="I742" s="31"/>
      <c r="J742" s="30"/>
      <c r="K742" s="31"/>
      <c r="L742" s="31"/>
      <c r="M742" s="31"/>
      <c r="N742" s="31"/>
      <c r="O742" s="31"/>
      <c r="P742" s="31"/>
      <c r="Q742" s="31"/>
      <c r="R742" s="30"/>
      <c r="S742" s="31"/>
      <c r="T742" s="30"/>
    </row>
    <row r="743" spans="1:20" x14ac:dyDescent="0.25">
      <c r="A743" s="30"/>
      <c r="B743" s="30"/>
      <c r="C743" s="30"/>
      <c r="D743" s="30"/>
      <c r="E743" s="30"/>
      <c r="F743" s="30"/>
      <c r="G743" s="30"/>
      <c r="H743" s="30"/>
      <c r="I743" s="31"/>
      <c r="J743" s="30"/>
      <c r="K743" s="31"/>
      <c r="L743" s="31"/>
      <c r="M743" s="31"/>
      <c r="N743" s="31"/>
      <c r="O743" s="31"/>
      <c r="P743" s="31"/>
      <c r="Q743" s="31"/>
      <c r="R743" s="30"/>
      <c r="S743" s="31"/>
      <c r="T743" s="30"/>
    </row>
    <row r="744" spans="1:20" x14ac:dyDescent="0.25">
      <c r="A744" s="30"/>
      <c r="B744" s="30"/>
      <c r="C744" s="30"/>
      <c r="D744" s="30"/>
      <c r="E744" s="30"/>
      <c r="F744" s="30"/>
      <c r="G744" s="30"/>
      <c r="H744" s="30"/>
      <c r="I744" s="31"/>
      <c r="J744" s="30"/>
      <c r="K744" s="31"/>
      <c r="L744" s="31"/>
      <c r="M744" s="31"/>
      <c r="N744" s="31"/>
      <c r="O744" s="31"/>
      <c r="P744" s="31"/>
      <c r="Q744" s="31"/>
      <c r="R744" s="30"/>
      <c r="S744" s="31"/>
      <c r="T744" s="30"/>
    </row>
    <row r="745" spans="1:20" x14ac:dyDescent="0.25">
      <c r="A745" s="30"/>
      <c r="B745" s="30"/>
      <c r="C745" s="30"/>
      <c r="D745" s="30"/>
      <c r="E745" s="30"/>
      <c r="F745" s="30"/>
      <c r="G745" s="30"/>
      <c r="H745" s="30"/>
      <c r="I745" s="31"/>
      <c r="J745" s="30"/>
      <c r="K745" s="31"/>
      <c r="L745" s="31"/>
      <c r="M745" s="31"/>
      <c r="N745" s="31"/>
      <c r="O745" s="31"/>
      <c r="P745" s="31"/>
      <c r="Q745" s="31"/>
      <c r="R745" s="30"/>
      <c r="S745" s="31"/>
      <c r="T745" s="30"/>
    </row>
    <row r="746" spans="1:20" x14ac:dyDescent="0.25">
      <c r="A746" s="30"/>
      <c r="B746" s="30"/>
      <c r="C746" s="30"/>
      <c r="D746" s="30"/>
      <c r="E746" s="30"/>
      <c r="F746" s="30"/>
      <c r="G746" s="30"/>
      <c r="H746" s="30"/>
      <c r="I746" s="31"/>
      <c r="J746" s="30"/>
      <c r="K746" s="31"/>
      <c r="L746" s="31"/>
      <c r="M746" s="31"/>
      <c r="N746" s="31"/>
      <c r="O746" s="31"/>
      <c r="P746" s="31"/>
      <c r="Q746" s="31"/>
      <c r="R746" s="30"/>
      <c r="S746" s="31"/>
      <c r="T746" s="30"/>
    </row>
    <row r="747" spans="1:20" x14ac:dyDescent="0.25">
      <c r="A747" s="30"/>
      <c r="B747" s="30"/>
      <c r="C747" s="30"/>
      <c r="D747" s="30"/>
      <c r="E747" s="30"/>
      <c r="F747" s="30"/>
      <c r="G747" s="30"/>
      <c r="H747" s="30"/>
      <c r="I747" s="31"/>
      <c r="J747" s="30"/>
      <c r="K747" s="31"/>
      <c r="L747" s="31"/>
      <c r="M747" s="31"/>
      <c r="N747" s="31"/>
      <c r="O747" s="31"/>
      <c r="P747" s="31"/>
      <c r="Q747" s="31"/>
      <c r="R747" s="30"/>
      <c r="S747" s="31"/>
      <c r="T747" s="30"/>
    </row>
    <row r="748" spans="1:20" x14ac:dyDescent="0.25">
      <c r="A748" s="30"/>
      <c r="B748" s="30"/>
      <c r="C748" s="30"/>
      <c r="D748" s="30"/>
      <c r="E748" s="30"/>
      <c r="F748" s="30"/>
      <c r="G748" s="30"/>
      <c r="H748" s="30"/>
      <c r="I748" s="31"/>
      <c r="J748" s="30"/>
      <c r="K748" s="31"/>
      <c r="L748" s="31"/>
      <c r="M748" s="31"/>
      <c r="N748" s="31"/>
      <c r="O748" s="31"/>
      <c r="P748" s="31"/>
      <c r="Q748" s="31"/>
      <c r="R748" s="30"/>
      <c r="S748" s="31"/>
      <c r="T748" s="30"/>
    </row>
    <row r="749" spans="1:20" x14ac:dyDescent="0.25">
      <c r="A749" s="30"/>
      <c r="B749" s="30"/>
      <c r="C749" s="30"/>
      <c r="D749" s="30"/>
      <c r="E749" s="30"/>
      <c r="F749" s="30"/>
      <c r="G749" s="30"/>
      <c r="H749" s="30"/>
      <c r="I749" s="31"/>
      <c r="J749" s="30"/>
      <c r="K749" s="31"/>
      <c r="L749" s="31"/>
      <c r="M749" s="31"/>
      <c r="N749" s="31"/>
      <c r="O749" s="31"/>
      <c r="P749" s="31"/>
      <c r="Q749" s="31"/>
      <c r="R749" s="30"/>
      <c r="S749" s="31"/>
      <c r="T749" s="30"/>
    </row>
    <row r="750" spans="1:20" x14ac:dyDescent="0.25">
      <c r="A750" s="30"/>
      <c r="B750" s="30"/>
      <c r="C750" s="30"/>
      <c r="D750" s="30"/>
      <c r="E750" s="30"/>
      <c r="F750" s="30"/>
      <c r="G750" s="30"/>
      <c r="H750" s="30"/>
      <c r="I750" s="31"/>
      <c r="J750" s="30"/>
      <c r="K750" s="31"/>
      <c r="L750" s="31"/>
      <c r="M750" s="31"/>
      <c r="N750" s="31"/>
      <c r="O750" s="31"/>
      <c r="P750" s="31"/>
      <c r="Q750" s="31"/>
      <c r="R750" s="30"/>
      <c r="S750" s="31"/>
      <c r="T750" s="30"/>
    </row>
    <row r="751" spans="1:20" x14ac:dyDescent="0.25">
      <c r="A751" s="30"/>
      <c r="B751" s="30"/>
      <c r="C751" s="30"/>
      <c r="D751" s="30"/>
      <c r="E751" s="30"/>
      <c r="F751" s="30"/>
      <c r="G751" s="30"/>
      <c r="H751" s="30"/>
      <c r="I751" s="31"/>
      <c r="J751" s="30"/>
      <c r="K751" s="31"/>
      <c r="L751" s="31"/>
      <c r="M751" s="31"/>
      <c r="N751" s="31"/>
      <c r="O751" s="31"/>
      <c r="P751" s="31"/>
      <c r="Q751" s="31"/>
      <c r="R751" s="30"/>
      <c r="S751" s="31"/>
      <c r="T751" s="30"/>
    </row>
    <row r="752" spans="1:20" x14ac:dyDescent="0.25">
      <c r="A752" s="30"/>
      <c r="B752" s="30"/>
      <c r="C752" s="30"/>
      <c r="D752" s="30"/>
      <c r="E752" s="30"/>
      <c r="F752" s="30"/>
      <c r="G752" s="30"/>
      <c r="H752" s="30"/>
      <c r="I752" s="31"/>
      <c r="J752" s="30"/>
      <c r="K752" s="31"/>
      <c r="L752" s="31"/>
      <c r="M752" s="31"/>
      <c r="N752" s="31"/>
      <c r="O752" s="31"/>
      <c r="P752" s="31"/>
      <c r="Q752" s="31"/>
      <c r="R752" s="30"/>
      <c r="S752" s="31"/>
      <c r="T752" s="30"/>
    </row>
    <row r="753" spans="1:20" x14ac:dyDescent="0.25">
      <c r="A753" s="30"/>
      <c r="B753" s="30"/>
      <c r="C753" s="30"/>
      <c r="D753" s="30"/>
      <c r="E753" s="30"/>
      <c r="F753" s="30"/>
      <c r="G753" s="30"/>
      <c r="H753" s="30"/>
      <c r="I753" s="31"/>
      <c r="J753" s="30"/>
      <c r="K753" s="31"/>
      <c r="L753" s="31"/>
      <c r="M753" s="31"/>
      <c r="N753" s="31"/>
      <c r="O753" s="31"/>
      <c r="P753" s="31"/>
      <c r="Q753" s="31"/>
      <c r="R753" s="30"/>
      <c r="S753" s="31"/>
      <c r="T753" s="30"/>
    </row>
    <row r="754" spans="1:20" x14ac:dyDescent="0.25">
      <c r="A754" s="30"/>
      <c r="B754" s="30"/>
      <c r="C754" s="30"/>
      <c r="D754" s="30"/>
      <c r="E754" s="30"/>
      <c r="F754" s="30"/>
      <c r="G754" s="30"/>
      <c r="H754" s="30"/>
      <c r="I754" s="31"/>
      <c r="J754" s="30"/>
      <c r="K754" s="31"/>
      <c r="L754" s="31"/>
      <c r="M754" s="31"/>
      <c r="N754" s="31"/>
      <c r="O754" s="31"/>
      <c r="P754" s="31"/>
      <c r="Q754" s="31"/>
      <c r="R754" s="30"/>
      <c r="S754" s="31"/>
      <c r="T754" s="30"/>
    </row>
    <row r="755" spans="1:20" x14ac:dyDescent="0.25">
      <c r="A755" s="30"/>
      <c r="B755" s="30"/>
      <c r="C755" s="30"/>
      <c r="D755" s="30"/>
      <c r="E755" s="30"/>
      <c r="F755" s="30"/>
      <c r="G755" s="30"/>
      <c r="H755" s="30"/>
      <c r="I755" s="31"/>
      <c r="J755" s="30"/>
      <c r="K755" s="31"/>
      <c r="L755" s="31"/>
      <c r="M755" s="31"/>
      <c r="N755" s="31"/>
      <c r="O755" s="31"/>
      <c r="P755" s="31"/>
      <c r="Q755" s="31"/>
      <c r="R755" s="30"/>
      <c r="S755" s="31"/>
      <c r="T755" s="30"/>
    </row>
    <row r="756" spans="1:20" x14ac:dyDescent="0.25">
      <c r="A756" s="30"/>
      <c r="B756" s="30"/>
      <c r="C756" s="30"/>
      <c r="D756" s="30"/>
      <c r="E756" s="30"/>
      <c r="F756" s="30"/>
      <c r="G756" s="30"/>
      <c r="H756" s="30"/>
      <c r="I756" s="31"/>
      <c r="J756" s="30"/>
      <c r="K756" s="31"/>
      <c r="L756" s="31"/>
      <c r="M756" s="31"/>
      <c r="N756" s="31"/>
      <c r="O756" s="31"/>
      <c r="P756" s="31"/>
      <c r="Q756" s="31"/>
      <c r="R756" s="30"/>
      <c r="S756" s="31"/>
      <c r="T756" s="30"/>
    </row>
    <row r="757" spans="1:20" x14ac:dyDescent="0.25">
      <c r="A757" s="30"/>
      <c r="B757" s="30"/>
      <c r="C757" s="30"/>
      <c r="D757" s="30"/>
      <c r="E757" s="30"/>
      <c r="F757" s="30"/>
      <c r="G757" s="30"/>
      <c r="H757" s="30"/>
      <c r="I757" s="31"/>
      <c r="J757" s="30"/>
      <c r="K757" s="31"/>
      <c r="L757" s="31"/>
      <c r="M757" s="31"/>
      <c r="N757" s="31"/>
      <c r="O757" s="31"/>
      <c r="P757" s="31"/>
      <c r="Q757" s="31"/>
      <c r="R757" s="30"/>
      <c r="S757" s="31"/>
      <c r="T757" s="30"/>
    </row>
    <row r="758" spans="1:20" x14ac:dyDescent="0.25">
      <c r="A758" s="30"/>
      <c r="B758" s="30"/>
      <c r="C758" s="30"/>
      <c r="D758" s="30"/>
      <c r="E758" s="30"/>
      <c r="F758" s="30"/>
      <c r="G758" s="30"/>
      <c r="H758" s="30"/>
      <c r="I758" s="31"/>
      <c r="J758" s="30"/>
      <c r="K758" s="31"/>
      <c r="L758" s="31"/>
      <c r="M758" s="31"/>
      <c r="N758" s="31"/>
      <c r="O758" s="31"/>
      <c r="P758" s="31"/>
      <c r="Q758" s="31"/>
      <c r="R758" s="30"/>
      <c r="S758" s="31"/>
      <c r="T758" s="30"/>
    </row>
    <row r="759" spans="1:20" x14ac:dyDescent="0.25">
      <c r="A759" s="30"/>
      <c r="B759" s="30"/>
      <c r="C759" s="30"/>
      <c r="D759" s="30"/>
      <c r="E759" s="30"/>
      <c r="F759" s="30"/>
      <c r="G759" s="30"/>
      <c r="H759" s="30"/>
      <c r="I759" s="31"/>
      <c r="J759" s="30"/>
      <c r="K759" s="31"/>
      <c r="L759" s="31"/>
      <c r="M759" s="31"/>
      <c r="N759" s="31"/>
      <c r="O759" s="31"/>
      <c r="P759" s="31"/>
      <c r="Q759" s="31"/>
      <c r="R759" s="30"/>
      <c r="S759" s="31"/>
      <c r="T759" s="30"/>
    </row>
    <row r="760" spans="1:20" x14ac:dyDescent="0.25">
      <c r="A760" s="30"/>
      <c r="B760" s="30"/>
      <c r="C760" s="30"/>
      <c r="D760" s="30"/>
      <c r="E760" s="30"/>
      <c r="F760" s="30"/>
      <c r="G760" s="30"/>
      <c r="H760" s="30"/>
      <c r="I760" s="31"/>
      <c r="J760" s="30"/>
      <c r="K760" s="31"/>
      <c r="L760" s="31"/>
      <c r="M760" s="31"/>
      <c r="N760" s="31"/>
      <c r="O760" s="31"/>
      <c r="P760" s="31"/>
      <c r="Q760" s="31"/>
      <c r="R760" s="30"/>
      <c r="S760" s="31"/>
      <c r="T760" s="30"/>
    </row>
    <row r="761" spans="1:20" x14ac:dyDescent="0.25">
      <c r="A761" s="30"/>
      <c r="B761" s="30"/>
      <c r="C761" s="30"/>
      <c r="D761" s="30"/>
      <c r="E761" s="30"/>
      <c r="F761" s="30"/>
      <c r="G761" s="30"/>
      <c r="H761" s="30"/>
      <c r="I761" s="31"/>
      <c r="J761" s="30"/>
      <c r="K761" s="31"/>
      <c r="L761" s="31"/>
      <c r="M761" s="31"/>
      <c r="N761" s="31"/>
      <c r="O761" s="31"/>
      <c r="P761" s="31"/>
      <c r="Q761" s="31"/>
      <c r="R761" s="30"/>
      <c r="S761" s="31"/>
      <c r="T761" s="30"/>
    </row>
    <row r="762" spans="1:20" x14ac:dyDescent="0.25">
      <c r="A762" s="30"/>
      <c r="B762" s="30"/>
      <c r="C762" s="30"/>
      <c r="D762" s="30"/>
      <c r="E762" s="30"/>
      <c r="F762" s="30"/>
      <c r="G762" s="30"/>
      <c r="H762" s="30"/>
      <c r="I762" s="31"/>
      <c r="J762" s="30"/>
      <c r="K762" s="31"/>
      <c r="L762" s="31"/>
      <c r="M762" s="31"/>
      <c r="N762" s="31"/>
      <c r="O762" s="31"/>
      <c r="P762" s="31"/>
      <c r="Q762" s="31"/>
      <c r="R762" s="30"/>
      <c r="S762" s="31"/>
      <c r="T762" s="30"/>
    </row>
    <row r="763" spans="1:20" x14ac:dyDescent="0.25">
      <c r="A763" s="30"/>
      <c r="B763" s="30"/>
      <c r="C763" s="30"/>
      <c r="D763" s="30"/>
      <c r="E763" s="30"/>
      <c r="F763" s="30"/>
      <c r="G763" s="30"/>
      <c r="H763" s="30"/>
      <c r="I763" s="31"/>
      <c r="J763" s="30"/>
      <c r="K763" s="31"/>
      <c r="L763" s="31"/>
      <c r="M763" s="31"/>
      <c r="N763" s="31"/>
      <c r="O763" s="31"/>
      <c r="P763" s="31"/>
      <c r="Q763" s="31"/>
      <c r="R763" s="30"/>
      <c r="S763" s="31"/>
      <c r="T763" s="30"/>
    </row>
    <row r="764" spans="1:20" x14ac:dyDescent="0.25">
      <c r="A764" s="30"/>
      <c r="B764" s="30"/>
      <c r="C764" s="30"/>
      <c r="D764" s="30"/>
      <c r="E764" s="30"/>
      <c r="F764" s="30"/>
      <c r="G764" s="30"/>
      <c r="H764" s="30"/>
      <c r="I764" s="31"/>
      <c r="J764" s="30"/>
      <c r="K764" s="31"/>
      <c r="L764" s="31"/>
      <c r="M764" s="31"/>
      <c r="N764" s="31"/>
      <c r="O764" s="31"/>
      <c r="P764" s="31"/>
      <c r="Q764" s="31"/>
      <c r="R764" s="30"/>
      <c r="S764" s="31"/>
      <c r="T764" s="30"/>
    </row>
    <row r="765" spans="1:20" x14ac:dyDescent="0.25">
      <c r="A765" s="30"/>
      <c r="B765" s="30"/>
      <c r="C765" s="30"/>
      <c r="D765" s="30"/>
      <c r="E765" s="30"/>
      <c r="F765" s="30"/>
      <c r="G765" s="30"/>
      <c r="H765" s="30"/>
      <c r="I765" s="31"/>
      <c r="J765" s="30"/>
      <c r="K765" s="31"/>
      <c r="L765" s="31"/>
      <c r="M765" s="31"/>
      <c r="N765" s="31"/>
      <c r="O765" s="31"/>
      <c r="P765" s="31"/>
      <c r="Q765" s="31"/>
      <c r="R765" s="30"/>
      <c r="S765" s="31"/>
      <c r="T765" s="30"/>
    </row>
    <row r="766" spans="1:20" x14ac:dyDescent="0.25">
      <c r="A766" s="30"/>
      <c r="B766" s="30"/>
      <c r="C766" s="30"/>
      <c r="D766" s="30"/>
      <c r="E766" s="30"/>
      <c r="F766" s="30"/>
      <c r="G766" s="30"/>
      <c r="H766" s="30"/>
      <c r="I766" s="31"/>
      <c r="J766" s="30"/>
      <c r="K766" s="31"/>
      <c r="L766" s="31"/>
      <c r="M766" s="31"/>
      <c r="N766" s="31"/>
      <c r="O766" s="31"/>
      <c r="P766" s="31"/>
      <c r="Q766" s="31"/>
      <c r="R766" s="30"/>
      <c r="S766" s="31"/>
      <c r="T766" s="30"/>
    </row>
    <row r="767" spans="1:20" x14ac:dyDescent="0.25">
      <c r="A767" s="30"/>
      <c r="B767" s="30"/>
      <c r="C767" s="30"/>
      <c r="D767" s="30"/>
      <c r="E767" s="30"/>
      <c r="F767" s="30"/>
      <c r="G767" s="30"/>
      <c r="H767" s="30"/>
      <c r="I767" s="31"/>
      <c r="J767" s="30"/>
      <c r="K767" s="31"/>
      <c r="L767" s="31"/>
      <c r="M767" s="31"/>
      <c r="N767" s="31"/>
      <c r="O767" s="31"/>
      <c r="P767" s="31"/>
      <c r="Q767" s="31"/>
      <c r="R767" s="30"/>
      <c r="S767" s="31"/>
      <c r="T767" s="30"/>
    </row>
    <row r="768" spans="1:20" x14ac:dyDescent="0.25">
      <c r="A768" s="30"/>
      <c r="B768" s="30"/>
      <c r="C768" s="30"/>
      <c r="D768" s="30"/>
      <c r="E768" s="30"/>
      <c r="F768" s="30"/>
      <c r="G768" s="30"/>
      <c r="H768" s="30"/>
      <c r="I768" s="31"/>
      <c r="J768" s="30"/>
      <c r="K768" s="31"/>
      <c r="L768" s="31"/>
      <c r="M768" s="31"/>
      <c r="N768" s="31"/>
      <c r="O768" s="31"/>
      <c r="P768" s="31"/>
      <c r="Q768" s="31"/>
      <c r="R768" s="30"/>
      <c r="S768" s="31"/>
      <c r="T768" s="30"/>
    </row>
    <row r="769" spans="1:20" x14ac:dyDescent="0.25">
      <c r="A769" s="30"/>
      <c r="B769" s="30"/>
      <c r="C769" s="30"/>
      <c r="D769" s="30"/>
      <c r="E769" s="30"/>
      <c r="F769" s="30"/>
      <c r="G769" s="30"/>
      <c r="H769" s="30"/>
      <c r="I769" s="31"/>
      <c r="J769" s="30"/>
      <c r="K769" s="31"/>
      <c r="L769" s="31"/>
      <c r="M769" s="31"/>
      <c r="N769" s="31"/>
      <c r="O769" s="31"/>
      <c r="P769" s="31"/>
      <c r="Q769" s="31"/>
      <c r="R769" s="30"/>
      <c r="S769" s="31"/>
      <c r="T769" s="30"/>
    </row>
    <row r="770" spans="1:20" x14ac:dyDescent="0.25">
      <c r="A770" s="30"/>
      <c r="B770" s="30"/>
      <c r="C770" s="30"/>
      <c r="D770" s="30"/>
      <c r="E770" s="30"/>
      <c r="F770" s="30"/>
      <c r="G770" s="30"/>
      <c r="H770" s="30"/>
      <c r="I770" s="31"/>
      <c r="J770" s="30"/>
      <c r="K770" s="31"/>
      <c r="L770" s="31"/>
      <c r="M770" s="31"/>
      <c r="N770" s="31"/>
      <c r="O770" s="31"/>
      <c r="P770" s="31"/>
      <c r="Q770" s="31"/>
      <c r="R770" s="30"/>
      <c r="S770" s="31"/>
      <c r="T770" s="30"/>
    </row>
    <row r="771" spans="1:20" x14ac:dyDescent="0.25">
      <c r="A771" s="30"/>
      <c r="B771" s="30"/>
      <c r="C771" s="30"/>
      <c r="D771" s="30"/>
      <c r="E771" s="30"/>
      <c r="F771" s="30"/>
      <c r="G771" s="30"/>
      <c r="H771" s="30"/>
      <c r="I771" s="31"/>
      <c r="J771" s="30"/>
      <c r="K771" s="31"/>
      <c r="L771" s="31"/>
      <c r="M771" s="31"/>
      <c r="N771" s="31"/>
      <c r="O771" s="31"/>
      <c r="P771" s="31"/>
      <c r="Q771" s="31"/>
      <c r="R771" s="30"/>
      <c r="S771" s="31"/>
      <c r="T771" s="30"/>
    </row>
    <row r="772" spans="1:20" x14ac:dyDescent="0.25">
      <c r="A772" s="30"/>
      <c r="B772" s="30"/>
      <c r="C772" s="30"/>
      <c r="D772" s="30"/>
      <c r="E772" s="30"/>
      <c r="F772" s="30"/>
      <c r="G772" s="30"/>
      <c r="H772" s="30"/>
      <c r="I772" s="31"/>
      <c r="J772" s="30"/>
      <c r="K772" s="31"/>
      <c r="L772" s="31"/>
      <c r="M772" s="31"/>
      <c r="N772" s="31"/>
      <c r="O772" s="31"/>
      <c r="P772" s="31"/>
      <c r="Q772" s="31"/>
      <c r="R772" s="30"/>
      <c r="S772" s="31"/>
      <c r="T772" s="30"/>
    </row>
    <row r="773" spans="1:20" x14ac:dyDescent="0.25">
      <c r="A773" s="30"/>
      <c r="B773" s="30"/>
      <c r="C773" s="30"/>
      <c r="D773" s="30"/>
      <c r="E773" s="30"/>
      <c r="F773" s="30"/>
      <c r="G773" s="30"/>
      <c r="H773" s="30"/>
      <c r="I773" s="31"/>
      <c r="J773" s="30"/>
      <c r="K773" s="31"/>
      <c r="L773" s="31"/>
      <c r="M773" s="31"/>
      <c r="N773" s="31"/>
      <c r="O773" s="31"/>
      <c r="P773" s="31"/>
      <c r="Q773" s="31"/>
      <c r="R773" s="30"/>
      <c r="S773" s="31"/>
      <c r="T773" s="30"/>
    </row>
    <row r="774" spans="1:20" x14ac:dyDescent="0.25">
      <c r="A774" s="30"/>
      <c r="B774" s="30"/>
      <c r="C774" s="30"/>
      <c r="D774" s="30"/>
      <c r="E774" s="30"/>
      <c r="F774" s="30"/>
      <c r="G774" s="30"/>
      <c r="H774" s="30"/>
      <c r="I774" s="31"/>
      <c r="J774" s="30"/>
      <c r="K774" s="31"/>
      <c r="L774" s="31"/>
      <c r="M774" s="31"/>
      <c r="N774" s="31"/>
      <c r="O774" s="31"/>
      <c r="P774" s="31"/>
      <c r="Q774" s="31"/>
      <c r="R774" s="30"/>
      <c r="S774" s="31"/>
      <c r="T774" s="30"/>
    </row>
    <row r="775" spans="1:20" x14ac:dyDescent="0.25">
      <c r="A775" s="30"/>
      <c r="B775" s="30"/>
      <c r="C775" s="30"/>
      <c r="D775" s="30"/>
      <c r="E775" s="30"/>
      <c r="F775" s="30"/>
      <c r="G775" s="30"/>
      <c r="H775" s="30"/>
      <c r="I775" s="31"/>
      <c r="J775" s="30"/>
      <c r="K775" s="31"/>
      <c r="L775" s="31"/>
      <c r="M775" s="31"/>
      <c r="N775" s="31"/>
      <c r="O775" s="31"/>
      <c r="P775" s="31"/>
      <c r="Q775" s="31"/>
      <c r="R775" s="30"/>
      <c r="S775" s="31"/>
      <c r="T775" s="30"/>
    </row>
    <row r="776" spans="1:20" x14ac:dyDescent="0.25">
      <c r="A776" s="30"/>
      <c r="B776" s="30"/>
      <c r="C776" s="30"/>
      <c r="D776" s="30"/>
      <c r="E776" s="30"/>
      <c r="F776" s="30"/>
      <c r="G776" s="30"/>
      <c r="H776" s="30"/>
      <c r="I776" s="31"/>
      <c r="J776" s="30"/>
      <c r="K776" s="31"/>
      <c r="L776" s="31"/>
      <c r="M776" s="31"/>
      <c r="N776" s="31"/>
      <c r="O776" s="31"/>
      <c r="P776" s="31"/>
      <c r="Q776" s="31"/>
      <c r="R776" s="30"/>
      <c r="S776" s="31"/>
      <c r="T776" s="30"/>
    </row>
    <row r="777" spans="1:20" x14ac:dyDescent="0.25">
      <c r="A777" s="30"/>
      <c r="B777" s="30"/>
      <c r="C777" s="30"/>
      <c r="D777" s="30"/>
      <c r="E777" s="30"/>
      <c r="F777" s="30"/>
      <c r="G777" s="30"/>
      <c r="H777" s="30"/>
      <c r="I777" s="31"/>
      <c r="J777" s="30"/>
      <c r="K777" s="31"/>
      <c r="L777" s="31"/>
      <c r="M777" s="31"/>
      <c r="N777" s="31"/>
      <c r="O777" s="31"/>
      <c r="P777" s="31"/>
      <c r="Q777" s="31"/>
      <c r="R777" s="30"/>
      <c r="S777" s="31"/>
      <c r="T777" s="30"/>
    </row>
    <row r="778" spans="1:20" x14ac:dyDescent="0.25">
      <c r="A778" s="30"/>
      <c r="B778" s="30"/>
      <c r="C778" s="30"/>
      <c r="D778" s="30"/>
      <c r="E778" s="30"/>
      <c r="F778" s="30"/>
      <c r="G778" s="30"/>
      <c r="H778" s="30"/>
      <c r="I778" s="31"/>
      <c r="J778" s="30"/>
      <c r="K778" s="31"/>
      <c r="L778" s="31"/>
      <c r="M778" s="31"/>
      <c r="N778" s="31"/>
      <c r="O778" s="31"/>
      <c r="P778" s="31"/>
      <c r="Q778" s="31"/>
      <c r="R778" s="30"/>
      <c r="S778" s="31"/>
      <c r="T778" s="30"/>
    </row>
    <row r="779" spans="1:20" x14ac:dyDescent="0.25">
      <c r="A779" s="30"/>
      <c r="B779" s="30"/>
      <c r="C779" s="30"/>
      <c r="D779" s="30"/>
      <c r="E779" s="30"/>
      <c r="F779" s="30"/>
      <c r="G779" s="30"/>
      <c r="H779" s="30"/>
      <c r="I779" s="31"/>
      <c r="J779" s="30"/>
      <c r="K779" s="31"/>
      <c r="L779" s="31"/>
      <c r="M779" s="31"/>
      <c r="N779" s="31"/>
      <c r="O779" s="31"/>
      <c r="P779" s="31"/>
      <c r="Q779" s="31"/>
      <c r="R779" s="30"/>
      <c r="S779" s="31"/>
      <c r="T779" s="30"/>
    </row>
    <row r="780" spans="1:20" x14ac:dyDescent="0.25">
      <c r="A780" s="30"/>
      <c r="B780" s="30"/>
      <c r="C780" s="30"/>
      <c r="D780" s="30"/>
      <c r="E780" s="30"/>
      <c r="F780" s="30"/>
      <c r="G780" s="30"/>
      <c r="H780" s="30"/>
      <c r="I780" s="31"/>
      <c r="J780" s="30"/>
      <c r="K780" s="31"/>
      <c r="L780" s="31"/>
      <c r="M780" s="31"/>
      <c r="N780" s="31"/>
      <c r="O780" s="31"/>
      <c r="P780" s="31"/>
      <c r="Q780" s="31"/>
      <c r="R780" s="30"/>
      <c r="S780" s="31"/>
      <c r="T780" s="30"/>
    </row>
    <row r="781" spans="1:20" x14ac:dyDescent="0.25">
      <c r="A781" s="30"/>
      <c r="B781" s="30"/>
      <c r="C781" s="30"/>
      <c r="D781" s="30"/>
      <c r="E781" s="30"/>
      <c r="F781" s="30"/>
      <c r="G781" s="30"/>
      <c r="H781" s="30"/>
      <c r="I781" s="31"/>
      <c r="J781" s="30"/>
      <c r="K781" s="31"/>
      <c r="L781" s="31"/>
      <c r="M781" s="31"/>
      <c r="N781" s="31"/>
      <c r="O781" s="31"/>
      <c r="P781" s="31"/>
      <c r="Q781" s="31"/>
      <c r="R781" s="30"/>
      <c r="S781" s="31"/>
      <c r="T781" s="30"/>
    </row>
    <row r="782" spans="1:20" x14ac:dyDescent="0.25">
      <c r="A782" s="30"/>
      <c r="B782" s="30"/>
      <c r="C782" s="30"/>
      <c r="D782" s="30"/>
      <c r="E782" s="30"/>
      <c r="F782" s="30"/>
      <c r="G782" s="30"/>
      <c r="H782" s="30"/>
      <c r="I782" s="31"/>
      <c r="J782" s="30"/>
      <c r="K782" s="31"/>
      <c r="L782" s="31"/>
      <c r="M782" s="31"/>
      <c r="N782" s="31"/>
      <c r="O782" s="31"/>
      <c r="P782" s="31"/>
      <c r="Q782" s="31"/>
      <c r="R782" s="30"/>
      <c r="S782" s="31"/>
      <c r="T782" s="30"/>
    </row>
    <row r="783" spans="1:20" x14ac:dyDescent="0.25">
      <c r="A783" s="30"/>
      <c r="B783" s="30"/>
      <c r="C783" s="30"/>
      <c r="D783" s="30"/>
      <c r="E783" s="30"/>
      <c r="F783" s="30"/>
      <c r="G783" s="30"/>
      <c r="H783" s="30"/>
      <c r="I783" s="31"/>
      <c r="J783" s="30"/>
      <c r="K783" s="31"/>
      <c r="L783" s="31"/>
      <c r="M783" s="31"/>
      <c r="N783" s="31"/>
      <c r="O783" s="31"/>
      <c r="P783" s="31"/>
      <c r="Q783" s="31"/>
      <c r="R783" s="30"/>
      <c r="S783" s="31"/>
      <c r="T783" s="30"/>
    </row>
    <row r="784" spans="1:20" x14ac:dyDescent="0.25">
      <c r="A784" s="30"/>
      <c r="B784" s="30"/>
      <c r="C784" s="30"/>
      <c r="D784" s="30"/>
      <c r="E784" s="30"/>
      <c r="F784" s="30"/>
      <c r="G784" s="30"/>
      <c r="H784" s="30"/>
      <c r="I784" s="31"/>
      <c r="J784" s="30"/>
      <c r="K784" s="31"/>
      <c r="L784" s="31"/>
      <c r="M784" s="31"/>
      <c r="N784" s="31"/>
      <c r="O784" s="31"/>
      <c r="P784" s="31"/>
      <c r="Q784" s="31"/>
      <c r="R784" s="30"/>
      <c r="S784" s="31"/>
      <c r="T784" s="30"/>
    </row>
    <row r="785" spans="1:20" x14ac:dyDescent="0.25">
      <c r="A785" s="30"/>
      <c r="B785" s="30"/>
      <c r="C785" s="30"/>
      <c r="D785" s="30"/>
      <c r="E785" s="30"/>
      <c r="F785" s="30"/>
      <c r="G785" s="30"/>
      <c r="H785" s="30"/>
      <c r="I785" s="31"/>
      <c r="J785" s="30"/>
      <c r="K785" s="31"/>
      <c r="L785" s="31"/>
      <c r="M785" s="31"/>
      <c r="N785" s="31"/>
      <c r="O785" s="31"/>
      <c r="P785" s="31"/>
      <c r="Q785" s="31"/>
      <c r="R785" s="30"/>
      <c r="S785" s="31"/>
      <c r="T785" s="30"/>
    </row>
    <row r="786" spans="1:20" x14ac:dyDescent="0.25">
      <c r="A786" s="30"/>
      <c r="B786" s="30"/>
      <c r="C786" s="30"/>
      <c r="D786" s="30"/>
      <c r="E786" s="30"/>
      <c r="F786" s="30"/>
      <c r="G786" s="30"/>
      <c r="H786" s="30"/>
      <c r="I786" s="31"/>
      <c r="J786" s="30"/>
      <c r="K786" s="31"/>
      <c r="L786" s="31"/>
      <c r="M786" s="31"/>
      <c r="N786" s="31"/>
      <c r="O786" s="31"/>
      <c r="P786" s="31"/>
      <c r="Q786" s="31"/>
      <c r="R786" s="30"/>
      <c r="S786" s="31"/>
      <c r="T786" s="30"/>
    </row>
    <row r="787" spans="1:20" x14ac:dyDescent="0.25">
      <c r="A787" s="30"/>
      <c r="B787" s="30"/>
      <c r="C787" s="30"/>
      <c r="D787" s="30"/>
      <c r="E787" s="30"/>
      <c r="F787" s="30"/>
      <c r="G787" s="30"/>
      <c r="H787" s="30"/>
      <c r="I787" s="31"/>
      <c r="J787" s="30"/>
      <c r="K787" s="31"/>
      <c r="L787" s="31"/>
      <c r="M787" s="31"/>
      <c r="N787" s="31"/>
      <c r="O787" s="31"/>
      <c r="P787" s="31"/>
      <c r="Q787" s="31"/>
      <c r="R787" s="30"/>
      <c r="S787" s="31"/>
      <c r="T787" s="30"/>
    </row>
    <row r="788" spans="1:20" x14ac:dyDescent="0.25">
      <c r="A788" s="30"/>
      <c r="B788" s="30"/>
      <c r="C788" s="30"/>
      <c r="D788" s="30"/>
      <c r="E788" s="30"/>
      <c r="F788" s="30"/>
      <c r="G788" s="30"/>
      <c r="H788" s="30"/>
      <c r="I788" s="31"/>
      <c r="J788" s="30"/>
      <c r="K788" s="31"/>
      <c r="L788" s="31"/>
      <c r="M788" s="31"/>
      <c r="N788" s="31"/>
      <c r="O788" s="31"/>
      <c r="P788" s="31"/>
      <c r="Q788" s="31"/>
      <c r="R788" s="30"/>
      <c r="S788" s="31"/>
      <c r="T788" s="30"/>
    </row>
    <row r="789" spans="1:20" x14ac:dyDescent="0.25">
      <c r="A789" s="30"/>
      <c r="B789" s="30"/>
      <c r="C789" s="30"/>
      <c r="D789" s="30"/>
      <c r="E789" s="30"/>
      <c r="F789" s="30"/>
      <c r="G789" s="30"/>
      <c r="H789" s="30"/>
      <c r="I789" s="31"/>
      <c r="J789" s="30"/>
      <c r="K789" s="31"/>
      <c r="L789" s="31"/>
      <c r="M789" s="31"/>
      <c r="N789" s="31"/>
      <c r="O789" s="31"/>
      <c r="P789" s="31"/>
      <c r="Q789" s="31"/>
      <c r="R789" s="30"/>
      <c r="S789" s="31"/>
      <c r="T789" s="30"/>
    </row>
    <row r="790" spans="1:20" x14ac:dyDescent="0.25">
      <c r="A790" s="30"/>
      <c r="B790" s="30"/>
      <c r="C790" s="30"/>
      <c r="D790" s="30"/>
      <c r="E790" s="30"/>
      <c r="F790" s="30"/>
      <c r="G790" s="30"/>
      <c r="H790" s="30"/>
      <c r="I790" s="31"/>
      <c r="J790" s="30"/>
      <c r="K790" s="31"/>
      <c r="L790" s="31"/>
      <c r="M790" s="31"/>
      <c r="N790" s="31"/>
      <c r="O790" s="31"/>
      <c r="P790" s="31"/>
      <c r="Q790" s="31"/>
      <c r="R790" s="30"/>
      <c r="S790" s="31"/>
      <c r="T790" s="30"/>
    </row>
    <row r="791" spans="1:20" x14ac:dyDescent="0.25">
      <c r="A791" s="30"/>
      <c r="B791" s="30"/>
      <c r="C791" s="30"/>
      <c r="D791" s="30"/>
      <c r="E791" s="30"/>
      <c r="F791" s="30"/>
      <c r="G791" s="30"/>
      <c r="H791" s="30"/>
      <c r="I791" s="31"/>
      <c r="J791" s="30"/>
      <c r="K791" s="31"/>
      <c r="L791" s="31"/>
      <c r="M791" s="31"/>
      <c r="N791" s="31"/>
      <c r="O791" s="31"/>
      <c r="P791" s="31"/>
      <c r="Q791" s="31"/>
      <c r="R791" s="30"/>
      <c r="S791" s="31"/>
      <c r="T791" s="30"/>
    </row>
    <row r="792" spans="1:20" x14ac:dyDescent="0.25">
      <c r="A792" s="30"/>
      <c r="B792" s="30"/>
      <c r="C792" s="30"/>
      <c r="D792" s="30"/>
      <c r="E792" s="30"/>
      <c r="F792" s="30"/>
      <c r="G792" s="30"/>
      <c r="H792" s="30"/>
      <c r="I792" s="31"/>
      <c r="J792" s="30"/>
      <c r="K792" s="31"/>
      <c r="L792" s="31"/>
      <c r="M792" s="31"/>
      <c r="N792" s="31"/>
      <c r="O792" s="31"/>
      <c r="P792" s="31"/>
      <c r="Q792" s="31"/>
      <c r="R792" s="30"/>
      <c r="S792" s="31"/>
      <c r="T792" s="30"/>
    </row>
    <row r="793" spans="1:20" x14ac:dyDescent="0.25">
      <c r="A793" s="30"/>
      <c r="B793" s="30"/>
      <c r="C793" s="30"/>
      <c r="D793" s="30"/>
      <c r="E793" s="30"/>
      <c r="F793" s="30"/>
      <c r="G793" s="30"/>
      <c r="H793" s="30"/>
      <c r="I793" s="31"/>
      <c r="J793" s="30"/>
      <c r="K793" s="31"/>
      <c r="L793" s="31"/>
      <c r="M793" s="31"/>
      <c r="N793" s="31"/>
      <c r="O793" s="31"/>
      <c r="P793" s="31"/>
      <c r="Q793" s="31"/>
      <c r="R793" s="30"/>
      <c r="S793" s="31"/>
      <c r="T793" s="30"/>
    </row>
    <row r="794" spans="1:20" x14ac:dyDescent="0.25">
      <c r="A794" s="30"/>
      <c r="B794" s="30"/>
      <c r="C794" s="30"/>
      <c r="D794" s="30"/>
      <c r="E794" s="30"/>
      <c r="F794" s="30"/>
      <c r="G794" s="30"/>
      <c r="H794" s="30"/>
      <c r="I794" s="31"/>
      <c r="J794" s="30"/>
      <c r="K794" s="31"/>
      <c r="L794" s="31"/>
      <c r="M794" s="31"/>
      <c r="N794" s="31"/>
      <c r="O794" s="31"/>
      <c r="P794" s="31"/>
      <c r="Q794" s="31"/>
      <c r="R794" s="30"/>
      <c r="S794" s="31"/>
      <c r="T794" s="30"/>
    </row>
    <row r="795" spans="1:20" x14ac:dyDescent="0.25">
      <c r="A795" s="30"/>
      <c r="B795" s="30"/>
      <c r="C795" s="30"/>
      <c r="D795" s="30"/>
      <c r="E795" s="30"/>
      <c r="F795" s="30"/>
      <c r="G795" s="30"/>
      <c r="H795" s="30"/>
      <c r="I795" s="31"/>
      <c r="J795" s="30"/>
      <c r="K795" s="31"/>
      <c r="L795" s="31"/>
      <c r="M795" s="31"/>
      <c r="N795" s="31"/>
      <c r="O795" s="31"/>
      <c r="P795" s="31"/>
      <c r="Q795" s="31"/>
      <c r="R795" s="30"/>
      <c r="S795" s="31"/>
      <c r="T795" s="30"/>
    </row>
    <row r="796" spans="1:20" x14ac:dyDescent="0.25">
      <c r="A796" s="30"/>
      <c r="B796" s="30"/>
      <c r="C796" s="30"/>
      <c r="D796" s="30"/>
      <c r="E796" s="30"/>
      <c r="F796" s="30"/>
      <c r="G796" s="30"/>
      <c r="H796" s="30"/>
      <c r="I796" s="31"/>
      <c r="J796" s="30"/>
      <c r="K796" s="31"/>
      <c r="L796" s="31"/>
      <c r="M796" s="31"/>
      <c r="N796" s="31"/>
      <c r="O796" s="31"/>
      <c r="P796" s="31"/>
      <c r="Q796" s="31"/>
      <c r="R796" s="30"/>
      <c r="S796" s="31"/>
      <c r="T796" s="30"/>
    </row>
    <row r="797" spans="1:20" x14ac:dyDescent="0.25">
      <c r="A797" s="30"/>
      <c r="B797" s="30"/>
      <c r="C797" s="30"/>
      <c r="D797" s="30"/>
      <c r="E797" s="30"/>
      <c r="F797" s="30"/>
      <c r="G797" s="30"/>
      <c r="H797" s="30"/>
      <c r="I797" s="31"/>
      <c r="J797" s="30"/>
      <c r="K797" s="31"/>
      <c r="L797" s="31"/>
      <c r="M797" s="31"/>
      <c r="N797" s="31"/>
      <c r="O797" s="31"/>
      <c r="P797" s="31"/>
      <c r="Q797" s="31"/>
      <c r="R797" s="30"/>
      <c r="S797" s="31"/>
      <c r="T797" s="30"/>
    </row>
    <row r="798" spans="1:20" x14ac:dyDescent="0.25">
      <c r="A798" s="30"/>
      <c r="B798" s="30"/>
      <c r="C798" s="30"/>
      <c r="D798" s="30"/>
      <c r="E798" s="30"/>
      <c r="F798" s="30"/>
      <c r="G798" s="30"/>
      <c r="H798" s="30"/>
      <c r="I798" s="31"/>
      <c r="J798" s="30"/>
      <c r="K798" s="31"/>
      <c r="L798" s="31"/>
      <c r="M798" s="31"/>
      <c r="N798" s="31"/>
      <c r="O798" s="31"/>
      <c r="P798" s="31"/>
      <c r="Q798" s="31"/>
      <c r="R798" s="30"/>
      <c r="S798" s="31"/>
      <c r="T798" s="30"/>
    </row>
    <row r="799" spans="1:20" x14ac:dyDescent="0.25">
      <c r="A799" s="30"/>
      <c r="B799" s="30"/>
      <c r="C799" s="30"/>
      <c r="D799" s="30"/>
      <c r="E799" s="30"/>
      <c r="F799" s="30"/>
      <c r="G799" s="30"/>
      <c r="H799" s="30"/>
      <c r="I799" s="31"/>
      <c r="J799" s="30"/>
      <c r="K799" s="31"/>
      <c r="L799" s="31"/>
      <c r="M799" s="31"/>
      <c r="N799" s="31"/>
      <c r="O799" s="31"/>
      <c r="P799" s="31"/>
      <c r="Q799" s="31"/>
      <c r="R799" s="30"/>
      <c r="S799" s="31"/>
      <c r="T799" s="30"/>
    </row>
    <row r="800" spans="1:20" x14ac:dyDescent="0.25">
      <c r="A800" s="30"/>
      <c r="B800" s="30"/>
      <c r="C800" s="30"/>
      <c r="D800" s="30"/>
      <c r="E800" s="30"/>
      <c r="F800" s="30"/>
      <c r="G800" s="30"/>
      <c r="H800" s="30"/>
      <c r="I800" s="31"/>
      <c r="J800" s="30"/>
      <c r="K800" s="31"/>
      <c r="L800" s="31"/>
      <c r="M800" s="31"/>
      <c r="N800" s="31"/>
      <c r="O800" s="31"/>
      <c r="P800" s="31"/>
      <c r="Q800" s="31"/>
      <c r="R800" s="30"/>
      <c r="S800" s="31"/>
      <c r="T800" s="30"/>
    </row>
    <row r="801" spans="1:20" x14ac:dyDescent="0.25">
      <c r="A801" s="30"/>
      <c r="B801" s="30"/>
      <c r="C801" s="30"/>
      <c r="D801" s="30"/>
      <c r="E801" s="30"/>
      <c r="F801" s="30"/>
      <c r="G801" s="30"/>
      <c r="H801" s="30"/>
      <c r="I801" s="31"/>
      <c r="J801" s="30"/>
      <c r="K801" s="31"/>
      <c r="L801" s="31"/>
      <c r="M801" s="31"/>
      <c r="N801" s="31"/>
      <c r="O801" s="31"/>
      <c r="P801" s="31"/>
      <c r="Q801" s="31"/>
      <c r="R801" s="30"/>
      <c r="S801" s="31"/>
      <c r="T801" s="30"/>
    </row>
    <row r="802" spans="1:20" x14ac:dyDescent="0.25">
      <c r="A802" s="30"/>
      <c r="B802" s="30"/>
      <c r="C802" s="30"/>
      <c r="D802" s="30"/>
      <c r="E802" s="30"/>
      <c r="F802" s="30"/>
      <c r="G802" s="30"/>
      <c r="H802" s="30"/>
      <c r="I802" s="31"/>
      <c r="J802" s="30"/>
      <c r="K802" s="31"/>
      <c r="L802" s="31"/>
      <c r="M802" s="31"/>
      <c r="N802" s="31"/>
      <c r="O802" s="31"/>
      <c r="P802" s="31"/>
      <c r="Q802" s="31"/>
      <c r="R802" s="30"/>
      <c r="S802" s="31"/>
      <c r="T802" s="30"/>
    </row>
    <row r="803" spans="1:20" x14ac:dyDescent="0.25">
      <c r="A803" s="30"/>
      <c r="B803" s="30"/>
      <c r="C803" s="30"/>
      <c r="D803" s="30"/>
      <c r="E803" s="30"/>
      <c r="F803" s="30"/>
      <c r="G803" s="30"/>
      <c r="H803" s="30"/>
      <c r="I803" s="31"/>
      <c r="J803" s="30"/>
      <c r="K803" s="31"/>
      <c r="L803" s="31"/>
      <c r="M803" s="31"/>
      <c r="N803" s="31"/>
      <c r="O803" s="31"/>
      <c r="P803" s="31"/>
      <c r="Q803" s="31"/>
      <c r="R803" s="30"/>
      <c r="S803" s="31"/>
      <c r="T803" s="30"/>
    </row>
    <row r="804" spans="1:20" x14ac:dyDescent="0.25">
      <c r="A804" s="30"/>
      <c r="B804" s="30"/>
      <c r="C804" s="30"/>
      <c r="D804" s="30"/>
      <c r="E804" s="30"/>
      <c r="F804" s="30"/>
      <c r="G804" s="30"/>
      <c r="H804" s="30"/>
      <c r="I804" s="31"/>
      <c r="J804" s="30"/>
      <c r="K804" s="31"/>
      <c r="L804" s="31"/>
      <c r="M804" s="31"/>
      <c r="N804" s="31"/>
      <c r="O804" s="31"/>
      <c r="P804" s="31"/>
      <c r="Q804" s="31"/>
      <c r="R804" s="30"/>
      <c r="S804" s="31"/>
      <c r="T804" s="30"/>
    </row>
    <row r="805" spans="1:20" x14ac:dyDescent="0.25">
      <c r="A805" s="30"/>
      <c r="B805" s="30"/>
      <c r="C805" s="30"/>
      <c r="D805" s="30"/>
      <c r="E805" s="30"/>
      <c r="F805" s="30"/>
      <c r="G805" s="30"/>
      <c r="H805" s="30"/>
      <c r="I805" s="31"/>
      <c r="J805" s="30"/>
      <c r="K805" s="31"/>
      <c r="L805" s="31"/>
      <c r="M805" s="31"/>
      <c r="N805" s="31"/>
      <c r="O805" s="31"/>
      <c r="P805" s="31"/>
      <c r="Q805" s="31"/>
      <c r="R805" s="30"/>
      <c r="S805" s="31"/>
      <c r="T805" s="30"/>
    </row>
    <row r="806" spans="1:20" x14ac:dyDescent="0.25">
      <c r="A806" s="30"/>
      <c r="B806" s="30"/>
      <c r="C806" s="30"/>
      <c r="D806" s="30"/>
      <c r="E806" s="30"/>
      <c r="F806" s="30"/>
      <c r="G806" s="30"/>
      <c r="H806" s="30"/>
      <c r="I806" s="31"/>
      <c r="J806" s="30"/>
      <c r="K806" s="31"/>
      <c r="L806" s="31"/>
      <c r="M806" s="31"/>
      <c r="N806" s="31"/>
      <c r="O806" s="31"/>
      <c r="P806" s="31"/>
      <c r="Q806" s="31"/>
      <c r="R806" s="30"/>
      <c r="S806" s="31"/>
      <c r="T806" s="30"/>
    </row>
    <row r="807" spans="1:20" x14ac:dyDescent="0.25">
      <c r="A807" s="30"/>
      <c r="B807" s="30"/>
      <c r="C807" s="30"/>
      <c r="D807" s="30"/>
      <c r="E807" s="30"/>
      <c r="F807" s="30"/>
      <c r="G807" s="30"/>
      <c r="H807" s="30"/>
      <c r="I807" s="31"/>
      <c r="J807" s="30"/>
      <c r="K807" s="31"/>
      <c r="L807" s="31"/>
      <c r="M807" s="31"/>
      <c r="N807" s="31"/>
      <c r="O807" s="31"/>
      <c r="P807" s="31"/>
      <c r="Q807" s="31"/>
      <c r="R807" s="30"/>
      <c r="S807" s="31"/>
      <c r="T807" s="30"/>
    </row>
    <row r="808" spans="1:20" x14ac:dyDescent="0.25">
      <c r="A808" s="30"/>
      <c r="B808" s="30"/>
      <c r="C808" s="30"/>
      <c r="D808" s="30"/>
      <c r="E808" s="30"/>
      <c r="F808" s="30"/>
      <c r="G808" s="30"/>
      <c r="H808" s="30"/>
      <c r="I808" s="31"/>
      <c r="J808" s="30"/>
      <c r="K808" s="31"/>
      <c r="L808" s="31"/>
      <c r="M808" s="31"/>
      <c r="N808" s="31"/>
      <c r="O808" s="31"/>
      <c r="P808" s="31"/>
      <c r="Q808" s="31"/>
      <c r="R808" s="30"/>
      <c r="S808" s="31"/>
      <c r="T808" s="30"/>
    </row>
    <row r="809" spans="1:20" x14ac:dyDescent="0.25">
      <c r="A809" s="30"/>
      <c r="B809" s="30"/>
      <c r="C809" s="30"/>
      <c r="D809" s="30"/>
      <c r="E809" s="30"/>
      <c r="F809" s="30"/>
      <c r="G809" s="30"/>
      <c r="H809" s="30"/>
      <c r="I809" s="31"/>
      <c r="J809" s="30"/>
      <c r="K809" s="31"/>
      <c r="L809" s="31"/>
      <c r="M809" s="31"/>
      <c r="N809" s="31"/>
      <c r="O809" s="31"/>
      <c r="P809" s="31"/>
      <c r="Q809" s="31"/>
      <c r="R809" s="30"/>
      <c r="S809" s="31"/>
      <c r="T809" s="30"/>
    </row>
    <row r="810" spans="1:20" x14ac:dyDescent="0.25">
      <c r="A810" s="30"/>
      <c r="B810" s="30"/>
      <c r="C810" s="30"/>
      <c r="D810" s="30"/>
      <c r="E810" s="30"/>
      <c r="F810" s="30"/>
      <c r="G810" s="30"/>
      <c r="H810" s="30"/>
      <c r="I810" s="31"/>
      <c r="J810" s="30"/>
      <c r="K810" s="31"/>
      <c r="L810" s="31"/>
      <c r="M810" s="31"/>
      <c r="N810" s="31"/>
      <c r="O810" s="31"/>
      <c r="P810" s="31"/>
      <c r="Q810" s="31"/>
      <c r="R810" s="30"/>
      <c r="S810" s="31"/>
      <c r="T810" s="30"/>
    </row>
    <row r="811" spans="1:20" x14ac:dyDescent="0.25">
      <c r="A811" s="30"/>
      <c r="B811" s="30"/>
      <c r="C811" s="30"/>
      <c r="D811" s="30"/>
      <c r="E811" s="30"/>
      <c r="F811" s="30"/>
      <c r="G811" s="30"/>
      <c r="H811" s="30"/>
      <c r="I811" s="31"/>
      <c r="J811" s="30"/>
      <c r="K811" s="31"/>
      <c r="L811" s="31"/>
      <c r="M811" s="31"/>
      <c r="N811" s="31"/>
      <c r="O811" s="31"/>
      <c r="P811" s="31"/>
      <c r="Q811" s="31"/>
      <c r="R811" s="30"/>
      <c r="S811" s="31"/>
      <c r="T811" s="30"/>
    </row>
    <row r="812" spans="1:20" x14ac:dyDescent="0.25">
      <c r="A812" s="30"/>
      <c r="B812" s="30"/>
      <c r="C812" s="30"/>
      <c r="D812" s="30"/>
      <c r="E812" s="30"/>
      <c r="F812" s="30"/>
      <c r="G812" s="30"/>
      <c r="H812" s="30"/>
      <c r="I812" s="31"/>
      <c r="J812" s="30"/>
      <c r="K812" s="31"/>
      <c r="L812" s="31"/>
      <c r="M812" s="31"/>
      <c r="N812" s="31"/>
      <c r="O812" s="31"/>
      <c r="P812" s="31"/>
      <c r="Q812" s="31"/>
      <c r="R812" s="30"/>
      <c r="S812" s="31"/>
      <c r="T812" s="30"/>
    </row>
    <row r="813" spans="1:20" x14ac:dyDescent="0.25">
      <c r="A813" s="30"/>
      <c r="B813" s="30"/>
      <c r="C813" s="30"/>
      <c r="D813" s="30"/>
      <c r="E813" s="30"/>
      <c r="F813" s="30"/>
      <c r="G813" s="30"/>
      <c r="H813" s="30"/>
      <c r="I813" s="31"/>
      <c r="J813" s="30"/>
      <c r="K813" s="31"/>
      <c r="L813" s="31"/>
      <c r="M813" s="31"/>
      <c r="N813" s="31"/>
      <c r="O813" s="31"/>
      <c r="P813" s="31"/>
      <c r="Q813" s="31"/>
      <c r="R813" s="30"/>
      <c r="S813" s="31"/>
      <c r="T813" s="30"/>
    </row>
    <row r="814" spans="1:20" x14ac:dyDescent="0.25">
      <c r="A814" s="30"/>
      <c r="B814" s="30"/>
      <c r="C814" s="30"/>
      <c r="D814" s="30"/>
      <c r="E814" s="30"/>
      <c r="F814" s="30"/>
      <c r="G814" s="30"/>
      <c r="H814" s="30"/>
      <c r="I814" s="31"/>
      <c r="J814" s="30"/>
      <c r="K814" s="31"/>
      <c r="L814" s="31"/>
      <c r="M814" s="31"/>
      <c r="N814" s="31"/>
      <c r="O814" s="31"/>
      <c r="P814" s="31"/>
      <c r="Q814" s="31"/>
      <c r="R814" s="30"/>
      <c r="S814" s="31"/>
      <c r="T814" s="30"/>
    </row>
    <row r="815" spans="1:20" x14ac:dyDescent="0.25">
      <c r="A815" s="30"/>
      <c r="B815" s="30"/>
      <c r="C815" s="30"/>
      <c r="D815" s="30"/>
      <c r="E815" s="30"/>
      <c r="F815" s="30"/>
      <c r="G815" s="30"/>
      <c r="H815" s="30"/>
      <c r="I815" s="31"/>
      <c r="J815" s="30"/>
      <c r="K815" s="31"/>
      <c r="L815" s="31"/>
      <c r="M815" s="31"/>
      <c r="N815" s="31"/>
      <c r="O815" s="31"/>
      <c r="P815" s="31"/>
      <c r="Q815" s="31"/>
      <c r="R815" s="30"/>
      <c r="S815" s="31"/>
      <c r="T815" s="30"/>
    </row>
    <row r="816" spans="1:20" x14ac:dyDescent="0.25">
      <c r="A816" s="30"/>
      <c r="B816" s="30"/>
      <c r="C816" s="30"/>
      <c r="D816" s="30"/>
      <c r="E816" s="30"/>
      <c r="F816" s="30"/>
      <c r="G816" s="30"/>
      <c r="H816" s="30"/>
      <c r="I816" s="31"/>
      <c r="J816" s="30"/>
      <c r="K816" s="31"/>
      <c r="L816" s="31"/>
      <c r="M816" s="31"/>
      <c r="N816" s="31"/>
      <c r="O816" s="31"/>
      <c r="P816" s="31"/>
      <c r="Q816" s="31"/>
      <c r="R816" s="30"/>
      <c r="S816" s="31"/>
      <c r="T816" s="30"/>
    </row>
    <row r="817" spans="1:20" x14ac:dyDescent="0.25">
      <c r="A817" s="30"/>
      <c r="B817" s="30"/>
      <c r="C817" s="30"/>
      <c r="D817" s="30"/>
      <c r="E817" s="30"/>
      <c r="F817" s="30"/>
      <c r="G817" s="30"/>
      <c r="H817" s="30"/>
      <c r="I817" s="31"/>
      <c r="J817" s="30"/>
      <c r="K817" s="31"/>
      <c r="L817" s="31"/>
      <c r="M817" s="31"/>
      <c r="N817" s="31"/>
      <c r="O817" s="31"/>
      <c r="P817" s="31"/>
      <c r="Q817" s="31"/>
      <c r="R817" s="30"/>
      <c r="S817" s="31"/>
      <c r="T817" s="30"/>
    </row>
    <row r="818" spans="1:20" x14ac:dyDescent="0.25">
      <c r="A818" s="30"/>
      <c r="B818" s="30"/>
      <c r="C818" s="30"/>
      <c r="D818" s="30"/>
      <c r="E818" s="30"/>
      <c r="F818" s="30"/>
      <c r="G818" s="30"/>
      <c r="H818" s="30"/>
      <c r="I818" s="31"/>
      <c r="J818" s="30"/>
      <c r="K818" s="31"/>
      <c r="L818" s="31"/>
      <c r="M818" s="31"/>
      <c r="N818" s="31"/>
      <c r="O818" s="31"/>
      <c r="P818" s="31"/>
      <c r="Q818" s="31"/>
      <c r="R818" s="30"/>
      <c r="S818" s="31"/>
      <c r="T818" s="30"/>
    </row>
    <row r="819" spans="1:20" x14ac:dyDescent="0.25">
      <c r="A819" s="30"/>
      <c r="B819" s="30"/>
      <c r="C819" s="30"/>
      <c r="D819" s="30"/>
      <c r="E819" s="30"/>
      <c r="F819" s="30"/>
      <c r="G819" s="30"/>
      <c r="H819" s="30"/>
      <c r="I819" s="31"/>
      <c r="J819" s="30"/>
      <c r="K819" s="31"/>
      <c r="L819" s="31"/>
      <c r="M819" s="31"/>
      <c r="N819" s="31"/>
      <c r="O819" s="31"/>
      <c r="P819" s="31"/>
      <c r="Q819" s="31"/>
      <c r="R819" s="30"/>
      <c r="S819" s="31"/>
      <c r="T819" s="30"/>
    </row>
    <row r="820" spans="1:20" x14ac:dyDescent="0.25">
      <c r="A820" s="30"/>
      <c r="B820" s="30"/>
      <c r="C820" s="30"/>
      <c r="D820" s="30"/>
      <c r="E820" s="30"/>
      <c r="F820" s="30"/>
      <c r="G820" s="30"/>
      <c r="H820" s="30"/>
      <c r="I820" s="31"/>
      <c r="J820" s="30"/>
      <c r="K820" s="31"/>
      <c r="L820" s="31"/>
      <c r="M820" s="31"/>
      <c r="N820" s="31"/>
      <c r="O820" s="31"/>
      <c r="P820" s="31"/>
      <c r="Q820" s="31"/>
      <c r="R820" s="30"/>
      <c r="S820" s="31"/>
      <c r="T820" s="30"/>
    </row>
    <row r="821" spans="1:20" x14ac:dyDescent="0.25">
      <c r="A821" s="30"/>
      <c r="B821" s="30"/>
      <c r="C821" s="30"/>
      <c r="D821" s="30"/>
      <c r="E821" s="30"/>
      <c r="F821" s="30"/>
      <c r="G821" s="30"/>
      <c r="H821" s="30"/>
      <c r="I821" s="31"/>
      <c r="J821" s="30"/>
      <c r="K821" s="31"/>
      <c r="L821" s="31"/>
      <c r="M821" s="31"/>
      <c r="N821" s="31"/>
      <c r="O821" s="31"/>
      <c r="P821" s="31"/>
      <c r="Q821" s="31"/>
      <c r="R821" s="30"/>
      <c r="S821" s="31"/>
      <c r="T821" s="30"/>
    </row>
    <row r="822" spans="1:20" x14ac:dyDescent="0.25">
      <c r="A822" s="30"/>
      <c r="B822" s="30"/>
      <c r="C822" s="30"/>
      <c r="D822" s="30"/>
      <c r="E822" s="30"/>
      <c r="F822" s="30"/>
      <c r="G822" s="30"/>
      <c r="H822" s="30"/>
      <c r="I822" s="31"/>
      <c r="J822" s="30"/>
      <c r="K822" s="31"/>
      <c r="L822" s="31"/>
      <c r="M822" s="31"/>
      <c r="N822" s="31"/>
      <c r="O822" s="31"/>
      <c r="P822" s="31"/>
      <c r="Q822" s="31"/>
      <c r="R822" s="30"/>
      <c r="S822" s="31"/>
      <c r="T822" s="30"/>
    </row>
    <row r="823" spans="1:20" x14ac:dyDescent="0.25">
      <c r="A823" s="30"/>
      <c r="B823" s="30"/>
      <c r="C823" s="30"/>
      <c r="D823" s="30"/>
      <c r="E823" s="30"/>
      <c r="F823" s="30"/>
      <c r="G823" s="30"/>
      <c r="H823" s="30"/>
      <c r="I823" s="31"/>
      <c r="J823" s="30"/>
      <c r="K823" s="31"/>
      <c r="L823" s="31"/>
      <c r="M823" s="31"/>
      <c r="N823" s="31"/>
      <c r="O823" s="31"/>
      <c r="P823" s="31"/>
      <c r="Q823" s="31"/>
      <c r="R823" s="30"/>
      <c r="S823" s="31"/>
      <c r="T823" s="30"/>
    </row>
    <row r="824" spans="1:20" x14ac:dyDescent="0.25">
      <c r="A824" s="30"/>
      <c r="B824" s="30"/>
      <c r="C824" s="30"/>
      <c r="D824" s="30"/>
      <c r="E824" s="30"/>
      <c r="F824" s="30"/>
      <c r="G824" s="30"/>
      <c r="H824" s="30"/>
      <c r="I824" s="31"/>
      <c r="J824" s="30"/>
      <c r="K824" s="31"/>
      <c r="L824" s="31"/>
      <c r="M824" s="31"/>
      <c r="N824" s="31"/>
      <c r="O824" s="31"/>
      <c r="P824" s="31"/>
      <c r="Q824" s="31"/>
      <c r="R824" s="30"/>
      <c r="S824" s="31"/>
      <c r="T824" s="30"/>
    </row>
    <row r="825" spans="1:20" x14ac:dyDescent="0.25">
      <c r="A825" s="30"/>
      <c r="B825" s="30"/>
      <c r="C825" s="30"/>
      <c r="D825" s="30"/>
      <c r="E825" s="30"/>
      <c r="F825" s="30"/>
      <c r="G825" s="30"/>
      <c r="H825" s="30"/>
      <c r="I825" s="31"/>
      <c r="J825" s="30"/>
      <c r="K825" s="31"/>
      <c r="L825" s="31"/>
      <c r="M825" s="31"/>
      <c r="N825" s="31"/>
      <c r="O825" s="31"/>
      <c r="P825" s="31"/>
      <c r="Q825" s="31"/>
      <c r="R825" s="30"/>
      <c r="S825" s="31"/>
      <c r="T825" s="30"/>
    </row>
    <row r="826" spans="1:20" x14ac:dyDescent="0.25">
      <c r="A826" s="30"/>
      <c r="B826" s="30"/>
      <c r="C826" s="30"/>
      <c r="D826" s="30"/>
      <c r="E826" s="30"/>
      <c r="F826" s="30"/>
      <c r="G826" s="30"/>
      <c r="H826" s="30"/>
      <c r="I826" s="31"/>
      <c r="J826" s="30"/>
      <c r="K826" s="31"/>
      <c r="L826" s="31"/>
      <c r="M826" s="31"/>
      <c r="N826" s="31"/>
      <c r="O826" s="31"/>
      <c r="P826" s="31"/>
      <c r="Q826" s="31"/>
      <c r="R826" s="30"/>
      <c r="S826" s="31"/>
      <c r="T826" s="30"/>
    </row>
    <row r="827" spans="1:20" x14ac:dyDescent="0.25">
      <c r="A827" s="30"/>
      <c r="B827" s="30"/>
      <c r="C827" s="30"/>
      <c r="D827" s="30"/>
      <c r="E827" s="30"/>
      <c r="F827" s="30"/>
      <c r="G827" s="30"/>
      <c r="H827" s="30"/>
      <c r="I827" s="31"/>
      <c r="J827" s="30"/>
      <c r="K827" s="31"/>
      <c r="L827" s="31"/>
      <c r="M827" s="31"/>
      <c r="N827" s="31"/>
      <c r="O827" s="31"/>
      <c r="P827" s="31"/>
      <c r="Q827" s="31"/>
      <c r="R827" s="30"/>
      <c r="S827" s="31"/>
      <c r="T827" s="30"/>
    </row>
    <row r="828" spans="1:20" x14ac:dyDescent="0.25">
      <c r="A828" s="30"/>
      <c r="B828" s="30"/>
      <c r="C828" s="30"/>
      <c r="D828" s="30"/>
      <c r="E828" s="30"/>
      <c r="F828" s="30"/>
      <c r="G828" s="30"/>
      <c r="H828" s="30"/>
      <c r="I828" s="31"/>
      <c r="J828" s="30"/>
      <c r="K828" s="31"/>
      <c r="L828" s="31"/>
      <c r="M828" s="31"/>
      <c r="N828" s="31"/>
      <c r="O828" s="31"/>
      <c r="P828" s="31"/>
      <c r="Q828" s="31"/>
      <c r="R828" s="30"/>
      <c r="S828" s="31"/>
      <c r="T828" s="30"/>
    </row>
    <row r="829" spans="1:20" x14ac:dyDescent="0.25">
      <c r="A829" s="30"/>
      <c r="B829" s="30"/>
      <c r="C829" s="30"/>
      <c r="D829" s="30"/>
      <c r="E829" s="30"/>
      <c r="F829" s="30"/>
      <c r="G829" s="30"/>
      <c r="H829" s="30"/>
      <c r="I829" s="31"/>
      <c r="J829" s="30"/>
      <c r="K829" s="31"/>
      <c r="L829" s="31"/>
      <c r="M829" s="31"/>
      <c r="N829" s="31"/>
      <c r="O829" s="31"/>
      <c r="P829" s="31"/>
      <c r="Q829" s="31"/>
      <c r="R829" s="30"/>
      <c r="S829" s="31"/>
      <c r="T829" s="30"/>
    </row>
    <row r="830" spans="1:20" x14ac:dyDescent="0.25">
      <c r="A830" s="30"/>
      <c r="B830" s="30"/>
      <c r="C830" s="30"/>
      <c r="D830" s="30"/>
      <c r="E830" s="30"/>
      <c r="F830" s="30"/>
      <c r="G830" s="30"/>
      <c r="H830" s="30"/>
      <c r="I830" s="31"/>
      <c r="J830" s="30"/>
      <c r="K830" s="31"/>
      <c r="L830" s="31"/>
      <c r="M830" s="31"/>
      <c r="N830" s="31"/>
      <c r="O830" s="31"/>
      <c r="P830" s="31"/>
      <c r="Q830" s="31"/>
      <c r="R830" s="30"/>
      <c r="S830" s="31"/>
      <c r="T830" s="30"/>
    </row>
    <row r="831" spans="1:20" x14ac:dyDescent="0.25">
      <c r="A831" s="30"/>
      <c r="B831" s="30"/>
      <c r="C831" s="30"/>
      <c r="D831" s="30"/>
      <c r="E831" s="30"/>
      <c r="F831" s="30"/>
      <c r="G831" s="30"/>
      <c r="H831" s="30"/>
      <c r="I831" s="31"/>
      <c r="J831" s="30"/>
      <c r="K831" s="31"/>
      <c r="L831" s="31"/>
      <c r="M831" s="31"/>
      <c r="N831" s="31"/>
      <c r="O831" s="31"/>
      <c r="P831" s="31"/>
      <c r="Q831" s="31"/>
      <c r="R831" s="30"/>
      <c r="S831" s="31"/>
      <c r="T831" s="30"/>
    </row>
    <row r="832" spans="1:20" x14ac:dyDescent="0.25">
      <c r="A832" s="30"/>
      <c r="B832" s="30"/>
      <c r="C832" s="30"/>
      <c r="D832" s="30"/>
      <c r="E832" s="30"/>
      <c r="F832" s="30"/>
      <c r="G832" s="30"/>
      <c r="H832" s="30"/>
      <c r="I832" s="31"/>
      <c r="J832" s="30"/>
      <c r="K832" s="31"/>
      <c r="L832" s="31"/>
      <c r="M832" s="31"/>
      <c r="N832" s="31"/>
      <c r="O832" s="31"/>
      <c r="P832" s="31"/>
      <c r="Q832" s="31"/>
      <c r="R832" s="30"/>
      <c r="S832" s="31"/>
      <c r="T832" s="30"/>
    </row>
    <row r="833" spans="1:20" x14ac:dyDescent="0.25">
      <c r="A833" s="30"/>
      <c r="B833" s="30"/>
      <c r="C833" s="30"/>
      <c r="D833" s="30"/>
      <c r="E833" s="30"/>
      <c r="F833" s="30"/>
      <c r="G833" s="30"/>
      <c r="H833" s="30"/>
      <c r="I833" s="31"/>
      <c r="J833" s="30"/>
      <c r="K833" s="31"/>
      <c r="L833" s="31"/>
      <c r="M833" s="31"/>
      <c r="N833" s="31"/>
      <c r="O833" s="31"/>
      <c r="P833" s="31"/>
      <c r="Q833" s="31"/>
      <c r="R833" s="30"/>
      <c r="S833" s="31"/>
      <c r="T833" s="30"/>
    </row>
    <row r="834" spans="1:20" x14ac:dyDescent="0.25">
      <c r="A834" s="30"/>
      <c r="B834" s="30"/>
      <c r="C834" s="30"/>
      <c r="D834" s="30"/>
      <c r="E834" s="30"/>
      <c r="F834" s="30"/>
      <c r="G834" s="30"/>
      <c r="H834" s="30"/>
      <c r="I834" s="31"/>
      <c r="J834" s="30"/>
      <c r="K834" s="31"/>
      <c r="L834" s="31"/>
      <c r="M834" s="31"/>
      <c r="N834" s="31"/>
      <c r="O834" s="31"/>
      <c r="P834" s="31"/>
      <c r="Q834" s="31"/>
      <c r="R834" s="30"/>
      <c r="S834" s="31"/>
      <c r="T834" s="30"/>
    </row>
    <row r="835" spans="1:20" x14ac:dyDescent="0.25">
      <c r="A835" s="30"/>
      <c r="B835" s="30"/>
      <c r="C835" s="30"/>
      <c r="D835" s="30"/>
      <c r="E835" s="30"/>
      <c r="F835" s="30"/>
      <c r="G835" s="30"/>
      <c r="H835" s="30"/>
      <c r="I835" s="31"/>
      <c r="J835" s="30"/>
      <c r="K835" s="31"/>
      <c r="L835" s="31"/>
      <c r="M835" s="31"/>
      <c r="N835" s="31"/>
      <c r="O835" s="31"/>
      <c r="P835" s="31"/>
      <c r="Q835" s="31"/>
      <c r="R835" s="30"/>
      <c r="S835" s="31"/>
      <c r="T835" s="30"/>
    </row>
    <row r="836" spans="1:20" x14ac:dyDescent="0.25">
      <c r="A836" s="30"/>
      <c r="B836" s="30"/>
      <c r="C836" s="30"/>
      <c r="D836" s="30"/>
      <c r="E836" s="30"/>
      <c r="F836" s="30"/>
      <c r="G836" s="30"/>
      <c r="H836" s="30"/>
      <c r="I836" s="31"/>
      <c r="J836" s="30"/>
      <c r="K836" s="31"/>
      <c r="L836" s="31"/>
      <c r="M836" s="31"/>
      <c r="N836" s="31"/>
      <c r="O836" s="31"/>
      <c r="P836" s="31"/>
      <c r="Q836" s="31"/>
      <c r="R836" s="30"/>
      <c r="S836" s="31"/>
      <c r="T836" s="30"/>
    </row>
    <row r="837" spans="1:20" x14ac:dyDescent="0.25">
      <c r="A837" s="30"/>
      <c r="B837" s="30"/>
      <c r="C837" s="30"/>
      <c r="D837" s="30"/>
      <c r="E837" s="30"/>
      <c r="F837" s="30"/>
      <c r="G837" s="30"/>
      <c r="H837" s="30"/>
      <c r="I837" s="31"/>
      <c r="J837" s="30"/>
      <c r="K837" s="31"/>
      <c r="L837" s="31"/>
      <c r="M837" s="31"/>
      <c r="N837" s="31"/>
      <c r="O837" s="31"/>
      <c r="P837" s="31"/>
      <c r="Q837" s="31"/>
      <c r="R837" s="30"/>
      <c r="S837" s="31"/>
      <c r="T837" s="30"/>
    </row>
    <row r="838" spans="1:20" x14ac:dyDescent="0.25">
      <c r="A838" s="30"/>
      <c r="B838" s="30"/>
      <c r="C838" s="30"/>
      <c r="D838" s="30"/>
      <c r="E838" s="30"/>
      <c r="F838" s="30"/>
      <c r="G838" s="30"/>
      <c r="H838" s="30"/>
      <c r="I838" s="31"/>
      <c r="J838" s="30"/>
      <c r="K838" s="31"/>
      <c r="L838" s="31"/>
      <c r="M838" s="31"/>
      <c r="N838" s="31"/>
      <c r="O838" s="31"/>
      <c r="P838" s="31"/>
      <c r="Q838" s="31"/>
      <c r="R838" s="30"/>
      <c r="S838" s="31"/>
      <c r="T838" s="30"/>
    </row>
    <row r="839" spans="1:20" x14ac:dyDescent="0.25">
      <c r="A839" s="30"/>
      <c r="B839" s="30"/>
      <c r="C839" s="30"/>
      <c r="D839" s="30"/>
      <c r="E839" s="30"/>
      <c r="F839" s="30"/>
      <c r="G839" s="30"/>
      <c r="H839" s="30"/>
      <c r="I839" s="31"/>
      <c r="J839" s="30"/>
      <c r="K839" s="31"/>
      <c r="L839" s="31"/>
      <c r="M839" s="31"/>
      <c r="N839" s="31"/>
      <c r="O839" s="31"/>
      <c r="P839" s="31"/>
      <c r="Q839" s="31"/>
      <c r="R839" s="30"/>
      <c r="S839" s="31"/>
      <c r="T839" s="30"/>
    </row>
    <row r="840" spans="1:20" x14ac:dyDescent="0.25">
      <c r="A840" s="30"/>
      <c r="B840" s="30"/>
      <c r="C840" s="30"/>
      <c r="D840" s="30"/>
      <c r="E840" s="30"/>
      <c r="F840" s="30"/>
      <c r="G840" s="30"/>
      <c r="H840" s="30"/>
      <c r="I840" s="31"/>
      <c r="J840" s="30"/>
      <c r="K840" s="31"/>
      <c r="L840" s="31"/>
      <c r="M840" s="31"/>
      <c r="N840" s="31"/>
      <c r="O840" s="31"/>
      <c r="P840" s="31"/>
      <c r="Q840" s="31"/>
      <c r="R840" s="30"/>
      <c r="S840" s="31"/>
      <c r="T840" s="30"/>
    </row>
    <row r="841" spans="1:20" x14ac:dyDescent="0.25">
      <c r="A841" s="30"/>
      <c r="B841" s="30"/>
      <c r="C841" s="30"/>
      <c r="D841" s="30"/>
      <c r="E841" s="30"/>
      <c r="F841" s="30"/>
      <c r="G841" s="30"/>
      <c r="H841" s="30"/>
      <c r="I841" s="31"/>
      <c r="J841" s="30"/>
      <c r="K841" s="31"/>
      <c r="L841" s="31"/>
      <c r="M841" s="31"/>
      <c r="N841" s="31"/>
      <c r="O841" s="31"/>
      <c r="P841" s="31"/>
      <c r="Q841" s="31"/>
      <c r="R841" s="30"/>
      <c r="S841" s="31"/>
      <c r="T841" s="30"/>
    </row>
    <row r="842" spans="1:20" x14ac:dyDescent="0.25">
      <c r="A842" s="30"/>
      <c r="B842" s="30"/>
      <c r="C842" s="30"/>
      <c r="D842" s="30"/>
      <c r="E842" s="30"/>
      <c r="F842" s="30"/>
      <c r="G842" s="30"/>
      <c r="H842" s="30"/>
      <c r="I842" s="31"/>
      <c r="J842" s="30"/>
      <c r="K842" s="31"/>
      <c r="L842" s="31"/>
      <c r="M842" s="31"/>
      <c r="N842" s="31"/>
      <c r="O842" s="31"/>
      <c r="P842" s="31"/>
      <c r="Q842" s="31"/>
      <c r="R842" s="30"/>
      <c r="S842" s="31"/>
      <c r="T842" s="30"/>
    </row>
    <row r="843" spans="1:20" x14ac:dyDescent="0.25">
      <c r="A843" s="30"/>
      <c r="B843" s="30"/>
      <c r="C843" s="30"/>
      <c r="D843" s="30"/>
      <c r="E843" s="30"/>
      <c r="F843" s="30"/>
      <c r="G843" s="30"/>
      <c r="H843" s="30"/>
      <c r="I843" s="31"/>
      <c r="J843" s="30"/>
      <c r="K843" s="31"/>
      <c r="L843" s="31"/>
      <c r="M843" s="31"/>
      <c r="N843" s="31"/>
      <c r="O843" s="31"/>
      <c r="P843" s="31"/>
      <c r="Q843" s="31"/>
      <c r="R843" s="30"/>
      <c r="S843" s="31"/>
      <c r="T843" s="30"/>
    </row>
    <row r="844" spans="1:20" x14ac:dyDescent="0.25">
      <c r="A844" s="30"/>
      <c r="B844" s="30"/>
      <c r="C844" s="30"/>
      <c r="D844" s="30"/>
      <c r="E844" s="30"/>
      <c r="F844" s="30"/>
      <c r="G844" s="30"/>
      <c r="H844" s="30"/>
      <c r="I844" s="31"/>
      <c r="J844" s="30"/>
      <c r="K844" s="31"/>
      <c r="L844" s="31"/>
      <c r="M844" s="31"/>
      <c r="N844" s="31"/>
      <c r="O844" s="31"/>
      <c r="P844" s="31"/>
      <c r="Q844" s="31"/>
      <c r="R844" s="30"/>
      <c r="S844" s="31"/>
      <c r="T844" s="30"/>
    </row>
    <row r="845" spans="1:20" x14ac:dyDescent="0.25">
      <c r="A845" s="30"/>
      <c r="B845" s="30"/>
      <c r="C845" s="30"/>
      <c r="D845" s="30"/>
      <c r="E845" s="30"/>
      <c r="F845" s="30"/>
      <c r="G845" s="30"/>
      <c r="H845" s="30"/>
      <c r="I845" s="31"/>
      <c r="J845" s="30"/>
      <c r="K845" s="31"/>
      <c r="L845" s="31"/>
      <c r="M845" s="31"/>
      <c r="N845" s="31"/>
      <c r="O845" s="31"/>
      <c r="P845" s="31"/>
      <c r="Q845" s="31"/>
      <c r="R845" s="30"/>
      <c r="S845" s="31"/>
      <c r="T845" s="30"/>
    </row>
    <row r="846" spans="1:20" x14ac:dyDescent="0.25">
      <c r="A846" s="30"/>
      <c r="B846" s="30"/>
      <c r="C846" s="30"/>
      <c r="D846" s="30"/>
      <c r="E846" s="30"/>
      <c r="F846" s="30"/>
      <c r="G846" s="30"/>
      <c r="H846" s="30"/>
      <c r="I846" s="31"/>
      <c r="J846" s="30"/>
      <c r="K846" s="31"/>
      <c r="L846" s="31"/>
      <c r="M846" s="31"/>
      <c r="N846" s="31"/>
      <c r="O846" s="31"/>
      <c r="P846" s="31"/>
      <c r="Q846" s="31"/>
      <c r="R846" s="30"/>
      <c r="S846" s="31"/>
      <c r="T846" s="30"/>
    </row>
    <row r="847" spans="1:20" x14ac:dyDescent="0.25">
      <c r="A847" s="30"/>
      <c r="B847" s="30"/>
      <c r="C847" s="30"/>
      <c r="D847" s="30"/>
      <c r="E847" s="30"/>
      <c r="F847" s="30"/>
      <c r="G847" s="30"/>
      <c r="H847" s="30"/>
      <c r="I847" s="31"/>
      <c r="J847" s="30"/>
      <c r="K847" s="31"/>
      <c r="L847" s="31"/>
      <c r="M847" s="31"/>
      <c r="N847" s="31"/>
      <c r="O847" s="31"/>
      <c r="P847" s="31"/>
      <c r="Q847" s="31"/>
      <c r="R847" s="30"/>
      <c r="S847" s="31"/>
      <c r="T847" s="30"/>
    </row>
    <row r="848" spans="1:20" x14ac:dyDescent="0.25">
      <c r="A848" s="30"/>
      <c r="B848" s="30"/>
      <c r="C848" s="30"/>
      <c r="D848" s="30"/>
      <c r="E848" s="30"/>
      <c r="F848" s="30"/>
      <c r="G848" s="30"/>
      <c r="H848" s="30"/>
      <c r="I848" s="31"/>
      <c r="J848" s="30"/>
      <c r="K848" s="31"/>
      <c r="L848" s="31"/>
      <c r="M848" s="31"/>
      <c r="N848" s="31"/>
      <c r="O848" s="31"/>
      <c r="P848" s="31"/>
      <c r="Q848" s="31"/>
      <c r="R848" s="30"/>
      <c r="S848" s="31"/>
      <c r="T848" s="30"/>
    </row>
    <row r="849" spans="1:20" x14ac:dyDescent="0.25">
      <c r="A849" s="30"/>
      <c r="B849" s="30"/>
      <c r="C849" s="30"/>
      <c r="D849" s="30"/>
      <c r="E849" s="30"/>
      <c r="F849" s="30"/>
      <c r="G849" s="30"/>
      <c r="H849" s="30"/>
      <c r="I849" s="31"/>
      <c r="J849" s="30"/>
      <c r="K849" s="31"/>
      <c r="L849" s="31"/>
      <c r="M849" s="31"/>
      <c r="N849" s="31"/>
      <c r="O849" s="31"/>
      <c r="P849" s="31"/>
      <c r="Q849" s="31"/>
      <c r="R849" s="30"/>
      <c r="S849" s="31"/>
      <c r="T849" s="30"/>
    </row>
    <row r="850" spans="1:20" x14ac:dyDescent="0.25">
      <c r="A850" s="30"/>
      <c r="B850" s="30"/>
      <c r="C850" s="30"/>
      <c r="D850" s="30"/>
      <c r="E850" s="30"/>
      <c r="F850" s="30"/>
      <c r="G850" s="30"/>
      <c r="H850" s="30"/>
      <c r="I850" s="31"/>
      <c r="J850" s="30"/>
      <c r="K850" s="31"/>
      <c r="L850" s="31"/>
      <c r="M850" s="31"/>
      <c r="N850" s="31"/>
      <c r="O850" s="31"/>
      <c r="P850" s="31"/>
      <c r="Q850" s="31"/>
      <c r="R850" s="30"/>
      <c r="S850" s="31"/>
      <c r="T850" s="30"/>
    </row>
    <row r="851" spans="1:20" x14ac:dyDescent="0.25">
      <c r="A851" s="30"/>
      <c r="B851" s="30"/>
      <c r="C851" s="30"/>
      <c r="D851" s="30"/>
      <c r="E851" s="30"/>
      <c r="F851" s="30"/>
      <c r="G851" s="30"/>
      <c r="H851" s="30"/>
      <c r="I851" s="31"/>
      <c r="J851" s="30"/>
      <c r="K851" s="31"/>
      <c r="L851" s="31"/>
      <c r="M851" s="31"/>
      <c r="N851" s="31"/>
      <c r="O851" s="31"/>
      <c r="P851" s="31"/>
      <c r="Q851" s="31"/>
      <c r="R851" s="30"/>
      <c r="S851" s="31"/>
      <c r="T851" s="30"/>
    </row>
    <row r="852" spans="1:20" x14ac:dyDescent="0.25">
      <c r="A852" s="30"/>
      <c r="B852" s="30"/>
      <c r="C852" s="30"/>
      <c r="D852" s="30"/>
      <c r="E852" s="30"/>
      <c r="F852" s="30"/>
      <c r="G852" s="30"/>
      <c r="H852" s="30"/>
      <c r="I852" s="31"/>
      <c r="J852" s="30"/>
      <c r="K852" s="31"/>
      <c r="L852" s="31"/>
      <c r="M852" s="31"/>
      <c r="N852" s="31"/>
      <c r="O852" s="31"/>
      <c r="P852" s="31"/>
      <c r="Q852" s="31"/>
      <c r="R852" s="30"/>
      <c r="S852" s="31"/>
      <c r="T852" s="30"/>
    </row>
    <row r="853" spans="1:20" x14ac:dyDescent="0.25">
      <c r="A853" s="30"/>
      <c r="B853" s="30"/>
      <c r="C853" s="30"/>
      <c r="D853" s="30"/>
      <c r="E853" s="30"/>
      <c r="F853" s="30"/>
      <c r="G853" s="30"/>
      <c r="H853" s="30"/>
      <c r="I853" s="31"/>
      <c r="J853" s="30"/>
      <c r="K853" s="31"/>
      <c r="L853" s="31"/>
      <c r="M853" s="31"/>
      <c r="N853" s="31"/>
      <c r="O853" s="31"/>
      <c r="P853" s="31"/>
      <c r="Q853" s="31"/>
      <c r="R853" s="30"/>
      <c r="S853" s="31"/>
      <c r="T853" s="30"/>
    </row>
    <row r="854" spans="1:20" x14ac:dyDescent="0.25">
      <c r="A854" s="30"/>
      <c r="B854" s="30"/>
      <c r="C854" s="30"/>
      <c r="D854" s="30"/>
      <c r="E854" s="30"/>
      <c r="F854" s="30"/>
      <c r="G854" s="30"/>
      <c r="H854" s="30"/>
      <c r="I854" s="31"/>
      <c r="J854" s="30"/>
      <c r="K854" s="31"/>
      <c r="L854" s="31"/>
      <c r="M854" s="31"/>
      <c r="N854" s="31"/>
      <c r="O854" s="31"/>
      <c r="P854" s="31"/>
      <c r="Q854" s="31"/>
      <c r="R854" s="30"/>
      <c r="S854" s="31"/>
      <c r="T854" s="30"/>
    </row>
    <row r="855" spans="1:20" x14ac:dyDescent="0.25">
      <c r="A855" s="30"/>
      <c r="B855" s="30"/>
      <c r="C855" s="30"/>
      <c r="D855" s="30"/>
      <c r="E855" s="30"/>
      <c r="F855" s="30"/>
      <c r="G855" s="30"/>
      <c r="H855" s="30"/>
      <c r="I855" s="31"/>
      <c r="J855" s="30"/>
      <c r="K855" s="31"/>
      <c r="L855" s="31"/>
      <c r="M855" s="31"/>
      <c r="N855" s="31"/>
      <c r="O855" s="31"/>
      <c r="P855" s="31"/>
      <c r="Q855" s="31"/>
      <c r="R855" s="30"/>
      <c r="S855" s="31"/>
      <c r="T855" s="30"/>
    </row>
    <row r="856" spans="1:20" x14ac:dyDescent="0.25">
      <c r="A856" s="30"/>
      <c r="B856" s="30"/>
      <c r="C856" s="30"/>
      <c r="D856" s="30"/>
      <c r="E856" s="30"/>
      <c r="F856" s="30"/>
      <c r="G856" s="30"/>
      <c r="H856" s="30"/>
      <c r="I856" s="31"/>
      <c r="J856" s="30"/>
      <c r="K856" s="31"/>
      <c r="L856" s="31"/>
      <c r="M856" s="31"/>
      <c r="N856" s="31"/>
      <c r="O856" s="31"/>
      <c r="P856" s="31"/>
      <c r="Q856" s="31"/>
      <c r="R856" s="30"/>
      <c r="S856" s="31"/>
      <c r="T856" s="30"/>
    </row>
    <row r="857" spans="1:20" x14ac:dyDescent="0.25">
      <c r="A857" s="30"/>
      <c r="B857" s="30"/>
      <c r="C857" s="30"/>
      <c r="D857" s="30"/>
      <c r="E857" s="30"/>
      <c r="F857" s="30"/>
      <c r="G857" s="30"/>
      <c r="H857" s="30"/>
      <c r="I857" s="31"/>
      <c r="J857" s="30"/>
      <c r="K857" s="31"/>
      <c r="L857" s="31"/>
      <c r="M857" s="31"/>
      <c r="N857" s="31"/>
      <c r="O857" s="31"/>
      <c r="P857" s="31"/>
      <c r="Q857" s="31"/>
      <c r="R857" s="30"/>
      <c r="S857" s="31"/>
      <c r="T857" s="30"/>
    </row>
    <row r="858" spans="1:20" x14ac:dyDescent="0.25">
      <c r="A858" s="30"/>
      <c r="B858" s="30"/>
      <c r="C858" s="30"/>
      <c r="D858" s="30"/>
      <c r="E858" s="30"/>
      <c r="F858" s="30"/>
      <c r="G858" s="30"/>
      <c r="H858" s="30"/>
      <c r="I858" s="31"/>
      <c r="J858" s="30"/>
      <c r="K858" s="31"/>
      <c r="L858" s="31"/>
      <c r="M858" s="31"/>
      <c r="N858" s="31"/>
      <c r="O858" s="31"/>
      <c r="P858" s="31"/>
      <c r="Q858" s="31"/>
      <c r="R858" s="30"/>
      <c r="S858" s="31"/>
      <c r="T858" s="30"/>
    </row>
    <row r="859" spans="1:20" x14ac:dyDescent="0.25">
      <c r="A859" s="30"/>
      <c r="B859" s="30"/>
      <c r="C859" s="30"/>
      <c r="D859" s="30"/>
      <c r="E859" s="30"/>
      <c r="F859" s="30"/>
      <c r="G859" s="30"/>
      <c r="H859" s="30"/>
      <c r="I859" s="31"/>
      <c r="J859" s="30"/>
      <c r="K859" s="31"/>
      <c r="L859" s="31"/>
      <c r="M859" s="31"/>
      <c r="N859" s="31"/>
      <c r="O859" s="31"/>
      <c r="P859" s="31"/>
      <c r="Q859" s="31"/>
      <c r="R859" s="30"/>
      <c r="S859" s="31"/>
      <c r="T859" s="30"/>
    </row>
    <row r="860" spans="1:20" x14ac:dyDescent="0.25">
      <c r="A860" s="30"/>
      <c r="B860" s="30"/>
      <c r="C860" s="30"/>
      <c r="D860" s="30"/>
      <c r="E860" s="30"/>
      <c r="F860" s="30"/>
      <c r="G860" s="30"/>
      <c r="H860" s="30"/>
      <c r="I860" s="31"/>
      <c r="J860" s="30"/>
      <c r="K860" s="31"/>
      <c r="L860" s="31"/>
      <c r="M860" s="31"/>
      <c r="N860" s="31"/>
      <c r="O860" s="31"/>
      <c r="P860" s="31"/>
      <c r="Q860" s="31"/>
      <c r="R860" s="30"/>
      <c r="S860" s="31"/>
      <c r="T860" s="30"/>
    </row>
    <row r="861" spans="1:20" x14ac:dyDescent="0.25">
      <c r="A861" s="30"/>
      <c r="B861" s="30"/>
      <c r="C861" s="30"/>
      <c r="D861" s="30"/>
      <c r="E861" s="30"/>
      <c r="F861" s="30"/>
      <c r="G861" s="30"/>
      <c r="H861" s="30"/>
      <c r="I861" s="31"/>
      <c r="J861" s="30"/>
      <c r="K861" s="31"/>
      <c r="L861" s="31"/>
      <c r="M861" s="31"/>
      <c r="N861" s="31"/>
      <c r="O861" s="31"/>
      <c r="P861" s="31"/>
      <c r="Q861" s="31"/>
      <c r="R861" s="30"/>
      <c r="S861" s="31"/>
      <c r="T861" s="30"/>
    </row>
    <row r="862" spans="1:20" x14ac:dyDescent="0.25">
      <c r="A862" s="30"/>
      <c r="B862" s="30"/>
      <c r="C862" s="30"/>
      <c r="D862" s="30"/>
      <c r="E862" s="30"/>
      <c r="F862" s="30"/>
      <c r="G862" s="30"/>
      <c r="H862" s="30"/>
      <c r="I862" s="31"/>
      <c r="J862" s="30"/>
      <c r="K862" s="31"/>
      <c r="L862" s="31"/>
      <c r="M862" s="31"/>
      <c r="N862" s="31"/>
      <c r="O862" s="31"/>
      <c r="P862" s="31"/>
      <c r="Q862" s="31"/>
      <c r="R862" s="30"/>
      <c r="S862" s="31"/>
      <c r="T862" s="30"/>
    </row>
    <row r="863" spans="1:20" x14ac:dyDescent="0.25">
      <c r="A863" s="30"/>
      <c r="B863" s="30"/>
      <c r="C863" s="30"/>
      <c r="D863" s="30"/>
      <c r="E863" s="30"/>
      <c r="F863" s="30"/>
      <c r="G863" s="30"/>
      <c r="H863" s="30"/>
      <c r="I863" s="31"/>
      <c r="J863" s="30"/>
      <c r="K863" s="31"/>
      <c r="L863" s="31"/>
      <c r="M863" s="31"/>
      <c r="N863" s="31"/>
      <c r="O863" s="31"/>
      <c r="P863" s="31"/>
      <c r="Q863" s="31"/>
      <c r="R863" s="30"/>
      <c r="S863" s="31"/>
      <c r="T863" s="30"/>
    </row>
    <row r="864" spans="1:20" x14ac:dyDescent="0.25">
      <c r="A864" s="30"/>
      <c r="B864" s="30"/>
      <c r="C864" s="30"/>
      <c r="D864" s="30"/>
      <c r="E864" s="30"/>
      <c r="F864" s="30"/>
      <c r="G864" s="30"/>
      <c r="H864" s="30"/>
      <c r="I864" s="31"/>
      <c r="J864" s="30"/>
      <c r="K864" s="31"/>
      <c r="L864" s="31"/>
      <c r="M864" s="31"/>
      <c r="N864" s="31"/>
      <c r="O864" s="31"/>
      <c r="P864" s="31"/>
      <c r="Q864" s="31"/>
      <c r="R864" s="30"/>
      <c r="S864" s="31"/>
      <c r="T864" s="30"/>
    </row>
    <row r="865" spans="1:20" x14ac:dyDescent="0.25">
      <c r="A865" s="30"/>
      <c r="B865" s="30"/>
      <c r="C865" s="30"/>
      <c r="D865" s="30"/>
      <c r="E865" s="30"/>
      <c r="F865" s="30"/>
      <c r="G865" s="30"/>
      <c r="H865" s="30"/>
      <c r="I865" s="31"/>
      <c r="J865" s="30"/>
      <c r="K865" s="31"/>
      <c r="L865" s="31"/>
      <c r="M865" s="31"/>
      <c r="N865" s="31"/>
      <c r="O865" s="31"/>
      <c r="P865" s="31"/>
      <c r="Q865" s="31"/>
      <c r="R865" s="30"/>
      <c r="S865" s="31"/>
      <c r="T865" s="30"/>
    </row>
    <row r="866" spans="1:20" x14ac:dyDescent="0.25">
      <c r="A866" s="30"/>
      <c r="B866" s="30"/>
      <c r="C866" s="30"/>
      <c r="D866" s="30"/>
      <c r="E866" s="30"/>
      <c r="F866" s="30"/>
      <c r="G866" s="30"/>
      <c r="H866" s="30"/>
      <c r="I866" s="31"/>
      <c r="J866" s="30"/>
      <c r="K866" s="31"/>
      <c r="L866" s="31"/>
      <c r="M866" s="31"/>
      <c r="N866" s="31"/>
      <c r="O866" s="31"/>
      <c r="P866" s="31"/>
      <c r="Q866" s="31"/>
      <c r="R866" s="30"/>
      <c r="S866" s="31"/>
      <c r="T866" s="30"/>
    </row>
    <row r="867" spans="1:20" x14ac:dyDescent="0.25">
      <c r="A867" s="30"/>
      <c r="B867" s="30"/>
      <c r="C867" s="30"/>
      <c r="D867" s="30"/>
      <c r="E867" s="30"/>
      <c r="F867" s="30"/>
      <c r="G867" s="30"/>
      <c r="H867" s="30"/>
      <c r="I867" s="31"/>
      <c r="J867" s="30"/>
      <c r="K867" s="31"/>
      <c r="L867" s="31"/>
      <c r="M867" s="31"/>
      <c r="N867" s="31"/>
      <c r="O867" s="31"/>
      <c r="P867" s="31"/>
      <c r="Q867" s="31"/>
      <c r="R867" s="30"/>
      <c r="S867" s="31"/>
      <c r="T867" s="30"/>
    </row>
    <row r="868" spans="1:20" x14ac:dyDescent="0.25">
      <c r="A868" s="30"/>
      <c r="B868" s="30"/>
      <c r="C868" s="30"/>
      <c r="D868" s="30"/>
      <c r="E868" s="30"/>
      <c r="F868" s="30"/>
      <c r="G868" s="30"/>
      <c r="H868" s="30"/>
      <c r="I868" s="31"/>
      <c r="J868" s="30"/>
      <c r="K868" s="31"/>
      <c r="L868" s="31"/>
      <c r="M868" s="31"/>
      <c r="N868" s="31"/>
      <c r="O868" s="31"/>
      <c r="P868" s="31"/>
      <c r="Q868" s="31"/>
      <c r="R868" s="30"/>
      <c r="S868" s="31"/>
      <c r="T868" s="30"/>
    </row>
    <row r="869" spans="1:20" x14ac:dyDescent="0.25">
      <c r="A869" s="30"/>
      <c r="B869" s="30"/>
      <c r="C869" s="30"/>
      <c r="D869" s="30"/>
      <c r="E869" s="30"/>
      <c r="F869" s="30"/>
      <c r="G869" s="30"/>
      <c r="H869" s="30"/>
      <c r="I869" s="31"/>
      <c r="J869" s="30"/>
      <c r="K869" s="31"/>
      <c r="L869" s="31"/>
      <c r="M869" s="31"/>
      <c r="N869" s="31"/>
      <c r="O869" s="31"/>
      <c r="P869" s="31"/>
      <c r="Q869" s="31"/>
      <c r="R869" s="30"/>
      <c r="S869" s="31"/>
      <c r="T869" s="30"/>
    </row>
    <row r="870" spans="1:20" x14ac:dyDescent="0.25">
      <c r="A870" s="30"/>
      <c r="B870" s="30"/>
      <c r="C870" s="30"/>
      <c r="D870" s="30"/>
      <c r="E870" s="30"/>
      <c r="F870" s="30"/>
      <c r="G870" s="30"/>
      <c r="H870" s="30"/>
      <c r="I870" s="31"/>
      <c r="J870" s="30"/>
      <c r="K870" s="31"/>
      <c r="L870" s="31"/>
      <c r="M870" s="31"/>
      <c r="N870" s="31"/>
      <c r="O870" s="31"/>
      <c r="P870" s="31"/>
      <c r="Q870" s="31"/>
      <c r="R870" s="30"/>
      <c r="S870" s="31"/>
      <c r="T870" s="30"/>
    </row>
    <row r="871" spans="1:20" x14ac:dyDescent="0.25">
      <c r="A871" s="30"/>
      <c r="B871" s="30"/>
      <c r="C871" s="30"/>
      <c r="D871" s="30"/>
      <c r="E871" s="30"/>
      <c r="F871" s="30"/>
      <c r="G871" s="30"/>
      <c r="H871" s="30"/>
      <c r="I871" s="31"/>
      <c r="J871" s="30"/>
      <c r="K871" s="31"/>
      <c r="L871" s="31"/>
      <c r="M871" s="31"/>
      <c r="N871" s="31"/>
      <c r="O871" s="31"/>
      <c r="P871" s="31"/>
      <c r="Q871" s="31"/>
      <c r="R871" s="30"/>
      <c r="S871" s="31"/>
      <c r="T871" s="30"/>
    </row>
    <row r="872" spans="1:20" x14ac:dyDescent="0.25">
      <c r="A872" s="30"/>
      <c r="B872" s="30"/>
      <c r="C872" s="30"/>
      <c r="D872" s="30"/>
      <c r="E872" s="30"/>
      <c r="F872" s="30"/>
      <c r="G872" s="30"/>
      <c r="H872" s="30"/>
      <c r="I872" s="31"/>
      <c r="J872" s="30"/>
      <c r="K872" s="31"/>
      <c r="L872" s="31"/>
      <c r="M872" s="31"/>
      <c r="N872" s="31"/>
      <c r="O872" s="31"/>
      <c r="P872" s="31"/>
      <c r="Q872" s="31"/>
      <c r="R872" s="30"/>
      <c r="S872" s="31"/>
      <c r="T872" s="30"/>
    </row>
    <row r="873" spans="1:20" x14ac:dyDescent="0.25">
      <c r="A873" s="30"/>
      <c r="B873" s="30"/>
      <c r="C873" s="30"/>
      <c r="D873" s="30"/>
      <c r="E873" s="30"/>
      <c r="F873" s="30"/>
      <c r="G873" s="30"/>
      <c r="H873" s="30"/>
      <c r="I873" s="31"/>
      <c r="J873" s="30"/>
      <c r="K873" s="31"/>
      <c r="L873" s="31"/>
      <c r="M873" s="31"/>
      <c r="N873" s="31"/>
      <c r="O873" s="31"/>
      <c r="P873" s="31"/>
      <c r="Q873" s="31"/>
      <c r="R873" s="30"/>
      <c r="S873" s="31"/>
      <c r="T873" s="30"/>
    </row>
    <row r="874" spans="1:20" x14ac:dyDescent="0.25">
      <c r="A874" s="30"/>
      <c r="B874" s="30"/>
      <c r="C874" s="30"/>
      <c r="D874" s="30"/>
      <c r="E874" s="30"/>
      <c r="F874" s="30"/>
      <c r="G874" s="30"/>
      <c r="H874" s="30"/>
      <c r="I874" s="31"/>
      <c r="J874" s="30"/>
      <c r="K874" s="31"/>
      <c r="L874" s="31"/>
      <c r="M874" s="31"/>
      <c r="N874" s="31"/>
      <c r="O874" s="31"/>
      <c r="P874" s="31"/>
      <c r="Q874" s="31"/>
      <c r="R874" s="30"/>
      <c r="S874" s="31"/>
      <c r="T874" s="30"/>
    </row>
    <row r="875" spans="1:20" x14ac:dyDescent="0.25">
      <c r="A875" s="30"/>
      <c r="B875" s="30"/>
      <c r="C875" s="30"/>
      <c r="D875" s="30"/>
      <c r="E875" s="30"/>
      <c r="F875" s="30"/>
      <c r="G875" s="30"/>
      <c r="H875" s="30"/>
      <c r="I875" s="31"/>
      <c r="J875" s="30"/>
      <c r="K875" s="31"/>
      <c r="L875" s="31"/>
      <c r="M875" s="31"/>
      <c r="N875" s="31"/>
      <c r="O875" s="31"/>
      <c r="P875" s="31"/>
      <c r="Q875" s="31"/>
      <c r="R875" s="30"/>
      <c r="S875" s="31"/>
      <c r="T875" s="30"/>
    </row>
    <row r="876" spans="1:20" x14ac:dyDescent="0.25">
      <c r="A876" s="30"/>
      <c r="B876" s="30"/>
      <c r="C876" s="30"/>
      <c r="D876" s="30"/>
      <c r="E876" s="30"/>
      <c r="F876" s="30"/>
      <c r="G876" s="30"/>
      <c r="H876" s="30"/>
      <c r="I876" s="31"/>
      <c r="J876" s="30"/>
      <c r="K876" s="31"/>
      <c r="L876" s="31"/>
      <c r="M876" s="31"/>
      <c r="N876" s="31"/>
      <c r="O876" s="31"/>
      <c r="P876" s="31"/>
      <c r="Q876" s="31"/>
      <c r="R876" s="30"/>
      <c r="S876" s="31"/>
      <c r="T876" s="30"/>
    </row>
    <row r="877" spans="1:20" x14ac:dyDescent="0.25">
      <c r="A877" s="30"/>
      <c r="B877" s="30"/>
      <c r="C877" s="30"/>
      <c r="D877" s="30"/>
      <c r="E877" s="30"/>
      <c r="F877" s="30"/>
      <c r="G877" s="30"/>
      <c r="H877" s="30"/>
      <c r="I877" s="31"/>
      <c r="J877" s="30"/>
      <c r="K877" s="31"/>
      <c r="L877" s="31"/>
      <c r="M877" s="31"/>
      <c r="N877" s="31"/>
      <c r="O877" s="31"/>
      <c r="P877" s="31"/>
      <c r="Q877" s="31"/>
      <c r="R877" s="30"/>
      <c r="S877" s="31"/>
      <c r="T877" s="30"/>
    </row>
    <row r="878" spans="1:20" x14ac:dyDescent="0.25">
      <c r="A878" s="30"/>
      <c r="B878" s="30"/>
      <c r="C878" s="30"/>
      <c r="D878" s="30"/>
      <c r="E878" s="30"/>
      <c r="F878" s="30"/>
      <c r="G878" s="30"/>
      <c r="H878" s="30"/>
      <c r="I878" s="31"/>
      <c r="J878" s="30"/>
      <c r="K878" s="31"/>
      <c r="L878" s="31"/>
      <c r="M878" s="31"/>
      <c r="N878" s="31"/>
      <c r="O878" s="31"/>
      <c r="P878" s="31"/>
      <c r="Q878" s="31"/>
      <c r="R878" s="30"/>
      <c r="S878" s="31"/>
      <c r="T878" s="30"/>
    </row>
    <row r="879" spans="1:20" x14ac:dyDescent="0.25">
      <c r="A879" s="30"/>
      <c r="B879" s="30"/>
      <c r="C879" s="30"/>
      <c r="D879" s="30"/>
      <c r="E879" s="30"/>
      <c r="F879" s="30"/>
      <c r="G879" s="30"/>
      <c r="H879" s="30"/>
      <c r="I879" s="31"/>
      <c r="J879" s="30"/>
      <c r="K879" s="31"/>
      <c r="L879" s="31"/>
      <c r="M879" s="31"/>
      <c r="N879" s="31"/>
      <c r="O879" s="31"/>
      <c r="P879" s="31"/>
      <c r="Q879" s="31"/>
      <c r="R879" s="30"/>
      <c r="S879" s="31"/>
      <c r="T879" s="30"/>
    </row>
    <row r="880" spans="1:20" x14ac:dyDescent="0.25">
      <c r="A880" s="30"/>
      <c r="B880" s="30"/>
      <c r="C880" s="30"/>
      <c r="D880" s="30"/>
      <c r="E880" s="30"/>
      <c r="F880" s="30"/>
      <c r="G880" s="30"/>
      <c r="H880" s="30"/>
      <c r="I880" s="31"/>
      <c r="J880" s="30"/>
      <c r="K880" s="31"/>
      <c r="L880" s="31"/>
      <c r="M880" s="31"/>
      <c r="N880" s="31"/>
      <c r="O880" s="31"/>
      <c r="P880" s="31"/>
      <c r="Q880" s="31"/>
      <c r="R880" s="30"/>
      <c r="S880" s="31"/>
      <c r="T880" s="30"/>
    </row>
    <row r="881" spans="1:20" x14ac:dyDescent="0.25">
      <c r="A881" s="30"/>
      <c r="B881" s="30"/>
      <c r="C881" s="30"/>
      <c r="D881" s="30"/>
      <c r="E881" s="30"/>
      <c r="F881" s="30"/>
      <c r="G881" s="30"/>
      <c r="H881" s="30"/>
      <c r="I881" s="31"/>
      <c r="J881" s="30"/>
      <c r="K881" s="31"/>
      <c r="L881" s="31"/>
      <c r="M881" s="31"/>
      <c r="N881" s="31"/>
      <c r="O881" s="31"/>
      <c r="P881" s="31"/>
      <c r="Q881" s="31"/>
      <c r="R881" s="30"/>
      <c r="S881" s="31"/>
      <c r="T881" s="30"/>
    </row>
    <row r="882" spans="1:20" x14ac:dyDescent="0.25">
      <c r="A882" s="30"/>
      <c r="B882" s="30"/>
      <c r="C882" s="30"/>
      <c r="D882" s="30"/>
      <c r="E882" s="30"/>
      <c r="F882" s="30"/>
      <c r="G882" s="30"/>
      <c r="H882" s="30"/>
      <c r="I882" s="31"/>
      <c r="J882" s="30"/>
      <c r="K882" s="31"/>
      <c r="L882" s="31"/>
      <c r="M882" s="31"/>
      <c r="N882" s="31"/>
      <c r="O882" s="31"/>
      <c r="P882" s="31"/>
      <c r="Q882" s="31"/>
      <c r="R882" s="30"/>
      <c r="S882" s="31"/>
      <c r="T882" s="30"/>
    </row>
    <row r="883" spans="1:20" x14ac:dyDescent="0.25">
      <c r="A883" s="30"/>
      <c r="B883" s="30"/>
      <c r="C883" s="30"/>
      <c r="D883" s="30"/>
      <c r="E883" s="30"/>
      <c r="F883" s="30"/>
      <c r="G883" s="30"/>
      <c r="H883" s="30"/>
      <c r="I883" s="31"/>
      <c r="J883" s="30"/>
      <c r="K883" s="31"/>
      <c r="L883" s="31"/>
      <c r="M883" s="31"/>
      <c r="N883" s="31"/>
      <c r="O883" s="31"/>
      <c r="P883" s="31"/>
      <c r="Q883" s="31"/>
      <c r="R883" s="30"/>
      <c r="S883" s="31"/>
      <c r="T883" s="30"/>
    </row>
    <row r="884" spans="1:20" x14ac:dyDescent="0.25">
      <c r="A884" s="30"/>
      <c r="B884" s="30"/>
      <c r="C884" s="30"/>
      <c r="D884" s="30"/>
      <c r="E884" s="30"/>
      <c r="F884" s="30"/>
      <c r="G884" s="30"/>
      <c r="H884" s="30"/>
      <c r="I884" s="31"/>
      <c r="J884" s="30"/>
      <c r="K884" s="31"/>
      <c r="L884" s="31"/>
      <c r="M884" s="31"/>
      <c r="N884" s="31"/>
      <c r="O884" s="31"/>
      <c r="P884" s="31"/>
      <c r="Q884" s="31"/>
      <c r="R884" s="30"/>
      <c r="S884" s="31"/>
      <c r="T884" s="30"/>
    </row>
    <row r="885" spans="1:20" x14ac:dyDescent="0.25">
      <c r="A885" s="30"/>
      <c r="B885" s="30"/>
      <c r="C885" s="30"/>
      <c r="D885" s="30"/>
      <c r="E885" s="30"/>
      <c r="F885" s="30"/>
      <c r="G885" s="30"/>
      <c r="H885" s="30"/>
      <c r="I885" s="31"/>
      <c r="J885" s="30"/>
      <c r="K885" s="31"/>
      <c r="L885" s="31"/>
      <c r="M885" s="31"/>
      <c r="N885" s="31"/>
      <c r="O885" s="31"/>
      <c r="P885" s="31"/>
      <c r="Q885" s="31"/>
      <c r="R885" s="30"/>
      <c r="S885" s="31"/>
      <c r="T885" s="30"/>
    </row>
    <row r="886" spans="1:20" x14ac:dyDescent="0.25">
      <c r="A886" s="30"/>
      <c r="B886" s="30"/>
      <c r="C886" s="30"/>
      <c r="D886" s="30"/>
      <c r="E886" s="30"/>
      <c r="F886" s="30"/>
      <c r="G886" s="30"/>
      <c r="H886" s="30"/>
      <c r="I886" s="31"/>
      <c r="J886" s="30"/>
      <c r="K886" s="31"/>
      <c r="L886" s="31"/>
      <c r="M886" s="31"/>
      <c r="N886" s="31"/>
      <c r="O886" s="31"/>
      <c r="P886" s="31"/>
      <c r="Q886" s="31"/>
      <c r="R886" s="30"/>
      <c r="S886" s="31"/>
      <c r="T886" s="30"/>
    </row>
    <row r="887" spans="1:20" x14ac:dyDescent="0.25">
      <c r="A887" s="30"/>
      <c r="B887" s="30"/>
      <c r="C887" s="30"/>
      <c r="D887" s="30"/>
      <c r="E887" s="30"/>
      <c r="F887" s="30"/>
      <c r="G887" s="30"/>
      <c r="H887" s="30"/>
      <c r="I887" s="31"/>
      <c r="J887" s="30"/>
      <c r="K887" s="31"/>
      <c r="L887" s="31"/>
      <c r="M887" s="31"/>
      <c r="N887" s="31"/>
      <c r="O887" s="31"/>
      <c r="P887" s="31"/>
      <c r="Q887" s="31"/>
      <c r="R887" s="30"/>
      <c r="S887" s="31"/>
      <c r="T887" s="30"/>
    </row>
    <row r="888" spans="1:20" x14ac:dyDescent="0.25">
      <c r="A888" s="30"/>
      <c r="B888" s="30"/>
      <c r="C888" s="30"/>
      <c r="D888" s="30"/>
      <c r="E888" s="30"/>
      <c r="F888" s="30"/>
      <c r="G888" s="30"/>
      <c r="H888" s="30"/>
      <c r="I888" s="31"/>
      <c r="J888" s="30"/>
      <c r="K888" s="31"/>
      <c r="L888" s="31"/>
      <c r="M888" s="31"/>
      <c r="N888" s="31"/>
      <c r="O888" s="31"/>
      <c r="P888" s="31"/>
      <c r="Q888" s="31"/>
      <c r="R888" s="30"/>
      <c r="S888" s="31"/>
      <c r="T888" s="30"/>
    </row>
    <row r="889" spans="1:20" x14ac:dyDescent="0.25">
      <c r="A889" s="30"/>
      <c r="B889" s="30"/>
      <c r="C889" s="30"/>
      <c r="D889" s="30"/>
      <c r="E889" s="30"/>
      <c r="F889" s="30"/>
      <c r="G889" s="30"/>
      <c r="H889" s="30"/>
      <c r="I889" s="31"/>
      <c r="J889" s="30"/>
      <c r="K889" s="31"/>
      <c r="L889" s="31"/>
      <c r="M889" s="31"/>
      <c r="N889" s="31"/>
      <c r="O889" s="31"/>
      <c r="P889" s="31"/>
      <c r="Q889" s="31"/>
      <c r="R889" s="30"/>
      <c r="S889" s="31"/>
      <c r="T889" s="30"/>
    </row>
    <row r="890" spans="1:20" x14ac:dyDescent="0.25">
      <c r="A890" s="30"/>
      <c r="B890" s="30"/>
      <c r="C890" s="30"/>
      <c r="D890" s="30"/>
      <c r="E890" s="30"/>
      <c r="F890" s="30"/>
      <c r="G890" s="30"/>
      <c r="H890" s="30"/>
      <c r="I890" s="31"/>
      <c r="J890" s="30"/>
      <c r="K890" s="31"/>
      <c r="L890" s="31"/>
      <c r="M890" s="31"/>
      <c r="N890" s="31"/>
      <c r="O890" s="31"/>
      <c r="P890" s="31"/>
      <c r="Q890" s="31"/>
      <c r="R890" s="30"/>
      <c r="S890" s="31"/>
      <c r="T890" s="30"/>
    </row>
    <row r="891" spans="1:20" x14ac:dyDescent="0.25">
      <c r="A891" s="30"/>
      <c r="B891" s="30"/>
      <c r="C891" s="30"/>
      <c r="D891" s="30"/>
      <c r="E891" s="30"/>
      <c r="F891" s="30"/>
      <c r="G891" s="30"/>
      <c r="H891" s="30"/>
      <c r="I891" s="31"/>
      <c r="J891" s="30"/>
      <c r="K891" s="31"/>
      <c r="L891" s="31"/>
      <c r="M891" s="31"/>
      <c r="N891" s="31"/>
      <c r="O891" s="31"/>
      <c r="P891" s="31"/>
      <c r="Q891" s="31"/>
      <c r="R891" s="30"/>
      <c r="S891" s="31"/>
      <c r="T891" s="30"/>
    </row>
    <row r="892" spans="1:20" x14ac:dyDescent="0.25">
      <c r="A892" s="30"/>
      <c r="B892" s="30"/>
      <c r="C892" s="30"/>
      <c r="D892" s="30"/>
      <c r="E892" s="30"/>
      <c r="F892" s="30"/>
      <c r="G892" s="30"/>
      <c r="H892" s="30"/>
      <c r="I892" s="31"/>
      <c r="J892" s="30"/>
      <c r="K892" s="31"/>
      <c r="L892" s="31"/>
      <c r="M892" s="31"/>
      <c r="N892" s="31"/>
      <c r="O892" s="31"/>
      <c r="P892" s="31"/>
      <c r="Q892" s="31"/>
      <c r="R892" s="30"/>
      <c r="S892" s="31"/>
      <c r="T892" s="30"/>
    </row>
    <row r="893" spans="1:20" x14ac:dyDescent="0.25">
      <c r="A893" s="30"/>
      <c r="B893" s="30"/>
      <c r="C893" s="30"/>
      <c r="D893" s="30"/>
      <c r="E893" s="30"/>
      <c r="F893" s="30"/>
      <c r="G893" s="30"/>
      <c r="H893" s="30"/>
      <c r="I893" s="31"/>
      <c r="J893" s="30"/>
      <c r="K893" s="31"/>
      <c r="L893" s="31"/>
      <c r="M893" s="31"/>
      <c r="N893" s="31"/>
      <c r="O893" s="31"/>
      <c r="P893" s="31"/>
      <c r="Q893" s="31"/>
      <c r="R893" s="30"/>
      <c r="S893" s="31"/>
      <c r="T893" s="30"/>
    </row>
    <row r="894" spans="1:20" x14ac:dyDescent="0.25">
      <c r="A894" s="30"/>
      <c r="B894" s="30"/>
      <c r="C894" s="30"/>
      <c r="D894" s="30"/>
      <c r="E894" s="30"/>
      <c r="F894" s="30"/>
      <c r="G894" s="30"/>
      <c r="H894" s="30"/>
      <c r="I894" s="31"/>
      <c r="J894" s="30"/>
      <c r="K894" s="31"/>
      <c r="L894" s="31"/>
      <c r="M894" s="31"/>
      <c r="N894" s="31"/>
      <c r="O894" s="31"/>
      <c r="P894" s="31"/>
      <c r="Q894" s="31"/>
      <c r="R894" s="30"/>
      <c r="S894" s="31"/>
      <c r="T894" s="30"/>
    </row>
    <row r="895" spans="1:20" x14ac:dyDescent="0.25">
      <c r="A895" s="30"/>
      <c r="B895" s="30"/>
      <c r="C895" s="30"/>
      <c r="D895" s="30"/>
      <c r="E895" s="30"/>
      <c r="F895" s="30"/>
      <c r="G895" s="30"/>
      <c r="H895" s="30"/>
      <c r="I895" s="31"/>
      <c r="J895" s="30"/>
      <c r="K895" s="31"/>
      <c r="L895" s="31"/>
      <c r="M895" s="31"/>
      <c r="N895" s="31"/>
      <c r="O895" s="31"/>
      <c r="P895" s="31"/>
      <c r="Q895" s="31"/>
      <c r="R895" s="30"/>
      <c r="S895" s="31"/>
      <c r="T895" s="30"/>
    </row>
    <row r="896" spans="1:20" x14ac:dyDescent="0.25">
      <c r="A896" s="30"/>
      <c r="B896" s="30"/>
      <c r="C896" s="30"/>
      <c r="D896" s="30"/>
      <c r="E896" s="30"/>
      <c r="F896" s="30"/>
      <c r="G896" s="30"/>
      <c r="H896" s="30"/>
      <c r="I896" s="31"/>
      <c r="J896" s="30"/>
      <c r="K896" s="31"/>
      <c r="L896" s="31"/>
      <c r="M896" s="31"/>
      <c r="N896" s="31"/>
      <c r="O896" s="31"/>
      <c r="P896" s="31"/>
      <c r="Q896" s="31"/>
      <c r="R896" s="30"/>
      <c r="S896" s="31"/>
      <c r="T896" s="30"/>
    </row>
    <row r="897" spans="1:20" x14ac:dyDescent="0.25">
      <c r="A897" s="30"/>
      <c r="B897" s="30"/>
      <c r="C897" s="30"/>
      <c r="D897" s="30"/>
      <c r="E897" s="30"/>
      <c r="F897" s="30"/>
      <c r="G897" s="30"/>
      <c r="H897" s="30"/>
      <c r="I897" s="31"/>
      <c r="J897" s="30"/>
      <c r="K897" s="31"/>
      <c r="L897" s="31"/>
      <c r="M897" s="31"/>
      <c r="N897" s="31"/>
      <c r="O897" s="31"/>
      <c r="P897" s="31"/>
      <c r="Q897" s="31"/>
      <c r="R897" s="30"/>
      <c r="S897" s="31"/>
      <c r="T897" s="30"/>
    </row>
    <row r="898" spans="1:20" x14ac:dyDescent="0.25">
      <c r="A898" s="30"/>
      <c r="B898" s="30"/>
      <c r="C898" s="30"/>
      <c r="D898" s="30"/>
      <c r="E898" s="30"/>
      <c r="F898" s="30"/>
      <c r="G898" s="30"/>
      <c r="H898" s="30"/>
      <c r="I898" s="31"/>
      <c r="J898" s="30"/>
      <c r="K898" s="31"/>
      <c r="L898" s="31"/>
      <c r="M898" s="31"/>
      <c r="N898" s="31"/>
      <c r="O898" s="31"/>
      <c r="P898" s="31"/>
      <c r="Q898" s="31"/>
      <c r="R898" s="30"/>
      <c r="S898" s="31"/>
      <c r="T898" s="30"/>
    </row>
    <row r="899" spans="1:20" x14ac:dyDescent="0.25">
      <c r="A899" s="30"/>
      <c r="B899" s="30"/>
      <c r="C899" s="30"/>
      <c r="D899" s="30"/>
      <c r="E899" s="30"/>
      <c r="F899" s="30"/>
      <c r="G899" s="30"/>
      <c r="H899" s="30"/>
      <c r="I899" s="31"/>
      <c r="J899" s="30"/>
      <c r="K899" s="31"/>
      <c r="L899" s="31"/>
      <c r="M899" s="31"/>
      <c r="N899" s="31"/>
      <c r="O899" s="31"/>
      <c r="P899" s="31"/>
      <c r="Q899" s="31"/>
      <c r="R899" s="30"/>
      <c r="S899" s="31"/>
      <c r="T899" s="30"/>
    </row>
    <row r="900" spans="1:20" x14ac:dyDescent="0.25">
      <c r="A900" s="30"/>
      <c r="B900" s="30"/>
      <c r="C900" s="30"/>
      <c r="D900" s="30"/>
      <c r="E900" s="30"/>
      <c r="F900" s="30"/>
      <c r="G900" s="30"/>
      <c r="H900" s="30"/>
      <c r="I900" s="31"/>
      <c r="J900" s="30"/>
      <c r="K900" s="31"/>
      <c r="L900" s="31"/>
      <c r="M900" s="31"/>
      <c r="N900" s="31"/>
      <c r="O900" s="31"/>
      <c r="P900" s="31"/>
      <c r="Q900" s="31"/>
      <c r="R900" s="30"/>
      <c r="S900" s="31"/>
      <c r="T900" s="30"/>
    </row>
    <row r="901" spans="1:20" x14ac:dyDescent="0.25">
      <c r="A901" s="30"/>
      <c r="B901" s="30"/>
      <c r="C901" s="30"/>
      <c r="D901" s="30"/>
      <c r="E901" s="30"/>
      <c r="F901" s="30"/>
      <c r="G901" s="30"/>
      <c r="H901" s="30"/>
      <c r="I901" s="31"/>
      <c r="J901" s="30"/>
      <c r="K901" s="31"/>
      <c r="L901" s="31"/>
      <c r="M901" s="31"/>
      <c r="N901" s="31"/>
      <c r="O901" s="31"/>
      <c r="P901" s="31"/>
      <c r="Q901" s="31"/>
      <c r="R901" s="30"/>
      <c r="S901" s="31"/>
      <c r="T901" s="30"/>
    </row>
    <row r="902" spans="1:20" x14ac:dyDescent="0.25">
      <c r="A902" s="30"/>
      <c r="B902" s="30"/>
      <c r="C902" s="30"/>
      <c r="D902" s="30"/>
      <c r="E902" s="30"/>
      <c r="F902" s="30"/>
      <c r="G902" s="30"/>
      <c r="H902" s="30"/>
      <c r="I902" s="31"/>
      <c r="J902" s="30"/>
      <c r="K902" s="31"/>
      <c r="L902" s="31"/>
      <c r="M902" s="31"/>
      <c r="N902" s="31"/>
      <c r="O902" s="31"/>
      <c r="P902" s="31"/>
      <c r="Q902" s="31"/>
      <c r="R902" s="30"/>
      <c r="S902" s="31"/>
      <c r="T902" s="30"/>
    </row>
    <row r="903" spans="1:20" x14ac:dyDescent="0.25">
      <c r="A903" s="30"/>
      <c r="B903" s="30"/>
      <c r="C903" s="30"/>
      <c r="D903" s="30"/>
      <c r="E903" s="30"/>
      <c r="F903" s="30"/>
      <c r="G903" s="30"/>
      <c r="H903" s="30"/>
      <c r="I903" s="31"/>
      <c r="J903" s="30"/>
      <c r="K903" s="31"/>
      <c r="L903" s="31"/>
      <c r="M903" s="31"/>
      <c r="N903" s="31"/>
      <c r="O903" s="31"/>
      <c r="P903" s="31"/>
      <c r="Q903" s="31"/>
      <c r="R903" s="30"/>
      <c r="S903" s="31"/>
      <c r="T903" s="30"/>
    </row>
    <row r="904" spans="1:20" x14ac:dyDescent="0.25">
      <c r="A904" s="30"/>
      <c r="B904" s="30"/>
      <c r="C904" s="30"/>
      <c r="D904" s="30"/>
      <c r="E904" s="30"/>
      <c r="F904" s="30"/>
      <c r="G904" s="30"/>
      <c r="H904" s="30"/>
      <c r="I904" s="31"/>
      <c r="J904" s="30"/>
      <c r="K904" s="31"/>
      <c r="L904" s="31"/>
      <c r="M904" s="31"/>
      <c r="N904" s="31"/>
      <c r="O904" s="31"/>
      <c r="P904" s="31"/>
      <c r="Q904" s="31"/>
      <c r="R904" s="30"/>
      <c r="S904" s="31"/>
      <c r="T904" s="30"/>
    </row>
    <row r="905" spans="1:20" x14ac:dyDescent="0.25">
      <c r="A905" s="30"/>
      <c r="B905" s="30"/>
      <c r="C905" s="30"/>
      <c r="D905" s="30"/>
      <c r="E905" s="30"/>
      <c r="F905" s="30"/>
      <c r="G905" s="30"/>
      <c r="H905" s="30"/>
      <c r="I905" s="31"/>
      <c r="J905" s="30"/>
      <c r="K905" s="31"/>
      <c r="L905" s="31"/>
      <c r="M905" s="31"/>
      <c r="N905" s="31"/>
      <c r="O905" s="31"/>
      <c r="P905" s="31"/>
      <c r="Q905" s="31"/>
      <c r="R905" s="30"/>
      <c r="S905" s="31"/>
      <c r="T905" s="30"/>
    </row>
    <row r="906" spans="1:20" x14ac:dyDescent="0.25">
      <c r="A906" s="30"/>
      <c r="B906" s="30"/>
      <c r="C906" s="30"/>
      <c r="D906" s="30"/>
      <c r="E906" s="30"/>
      <c r="F906" s="30"/>
      <c r="G906" s="30"/>
      <c r="H906" s="30"/>
      <c r="I906" s="31"/>
      <c r="J906" s="30"/>
      <c r="K906" s="31"/>
      <c r="L906" s="31"/>
      <c r="M906" s="31"/>
      <c r="N906" s="31"/>
      <c r="O906" s="31"/>
      <c r="P906" s="31"/>
      <c r="Q906" s="31"/>
      <c r="R906" s="30"/>
      <c r="S906" s="31"/>
      <c r="T906" s="30"/>
    </row>
    <row r="907" spans="1:20" x14ac:dyDescent="0.25">
      <c r="A907" s="30"/>
      <c r="B907" s="30"/>
      <c r="C907" s="30"/>
      <c r="D907" s="30"/>
      <c r="E907" s="30"/>
      <c r="F907" s="30"/>
      <c r="G907" s="30"/>
      <c r="H907" s="30"/>
      <c r="I907" s="31"/>
      <c r="J907" s="30"/>
      <c r="K907" s="31"/>
      <c r="L907" s="31"/>
      <c r="M907" s="31"/>
      <c r="N907" s="31"/>
      <c r="O907" s="31"/>
      <c r="P907" s="31"/>
      <c r="Q907" s="31"/>
      <c r="R907" s="30"/>
      <c r="S907" s="31"/>
      <c r="T907" s="30"/>
    </row>
    <row r="908" spans="1:20" x14ac:dyDescent="0.25">
      <c r="A908" s="30"/>
      <c r="B908" s="30"/>
      <c r="C908" s="30"/>
      <c r="D908" s="30"/>
      <c r="E908" s="30"/>
      <c r="F908" s="30"/>
      <c r="G908" s="30"/>
      <c r="H908" s="30"/>
      <c r="I908" s="31"/>
      <c r="J908" s="30"/>
      <c r="K908" s="31"/>
      <c r="L908" s="31"/>
      <c r="M908" s="31"/>
      <c r="N908" s="31"/>
      <c r="O908" s="31"/>
      <c r="P908" s="31"/>
      <c r="Q908" s="31"/>
      <c r="R908" s="30"/>
      <c r="S908" s="31"/>
      <c r="T908" s="30"/>
    </row>
    <row r="909" spans="1:20" x14ac:dyDescent="0.25">
      <c r="A909" s="30"/>
      <c r="B909" s="30"/>
      <c r="C909" s="30"/>
      <c r="D909" s="30"/>
      <c r="E909" s="30"/>
      <c r="F909" s="30"/>
      <c r="G909" s="30"/>
      <c r="H909" s="30"/>
      <c r="I909" s="31"/>
      <c r="J909" s="30"/>
      <c r="K909" s="31"/>
      <c r="L909" s="31"/>
      <c r="M909" s="31"/>
      <c r="N909" s="31"/>
      <c r="O909" s="31"/>
      <c r="P909" s="31"/>
      <c r="Q909" s="31"/>
      <c r="R909" s="30"/>
      <c r="S909" s="31"/>
      <c r="T909" s="30"/>
    </row>
    <row r="910" spans="1:20" x14ac:dyDescent="0.25">
      <c r="A910" s="30"/>
      <c r="B910" s="30"/>
      <c r="C910" s="30"/>
      <c r="D910" s="30"/>
      <c r="E910" s="30"/>
      <c r="F910" s="30"/>
      <c r="G910" s="30"/>
      <c r="H910" s="30"/>
      <c r="I910" s="31"/>
      <c r="J910" s="30"/>
      <c r="K910" s="31"/>
      <c r="L910" s="31"/>
      <c r="M910" s="31"/>
      <c r="N910" s="31"/>
      <c r="O910" s="31"/>
      <c r="P910" s="31"/>
      <c r="Q910" s="31"/>
      <c r="R910" s="30"/>
      <c r="S910" s="31"/>
      <c r="T910" s="30"/>
    </row>
    <row r="911" spans="1:20" x14ac:dyDescent="0.25">
      <c r="A911" s="30"/>
      <c r="B911" s="30"/>
      <c r="C911" s="30"/>
      <c r="D911" s="30"/>
      <c r="E911" s="30"/>
      <c r="F911" s="30"/>
      <c r="G911" s="30"/>
      <c r="H911" s="30"/>
      <c r="I911" s="31"/>
      <c r="J911" s="30"/>
      <c r="K911" s="31"/>
      <c r="L911" s="31"/>
      <c r="M911" s="31"/>
      <c r="N911" s="31"/>
      <c r="O911" s="31"/>
      <c r="P911" s="31"/>
      <c r="Q911" s="31"/>
      <c r="R911" s="30"/>
      <c r="S911" s="31"/>
      <c r="T911" s="30"/>
    </row>
    <row r="912" spans="1:20" x14ac:dyDescent="0.25">
      <c r="A912" s="30"/>
      <c r="B912" s="30"/>
      <c r="C912" s="30"/>
      <c r="D912" s="30"/>
      <c r="E912" s="30"/>
      <c r="F912" s="30"/>
      <c r="G912" s="30"/>
      <c r="H912" s="30"/>
      <c r="I912" s="31"/>
      <c r="J912" s="30"/>
      <c r="K912" s="31"/>
      <c r="L912" s="31"/>
      <c r="M912" s="31"/>
      <c r="N912" s="31"/>
      <c r="O912" s="31"/>
      <c r="P912" s="31"/>
      <c r="Q912" s="31"/>
      <c r="R912" s="30"/>
      <c r="S912" s="31"/>
      <c r="T912" s="30"/>
    </row>
    <row r="913" spans="1:20" x14ac:dyDescent="0.25">
      <c r="A913" s="30"/>
      <c r="B913" s="30"/>
      <c r="C913" s="30"/>
      <c r="D913" s="30"/>
      <c r="E913" s="30"/>
      <c r="F913" s="30"/>
      <c r="G913" s="30"/>
      <c r="H913" s="30"/>
      <c r="I913" s="31"/>
      <c r="J913" s="30"/>
      <c r="K913" s="31"/>
      <c r="L913" s="31"/>
      <c r="M913" s="31"/>
      <c r="N913" s="31"/>
      <c r="O913" s="31"/>
      <c r="P913" s="31"/>
      <c r="Q913" s="31"/>
      <c r="R913" s="30"/>
      <c r="S913" s="31"/>
      <c r="T913" s="30"/>
    </row>
    <row r="914" spans="1:20" x14ac:dyDescent="0.25">
      <c r="A914" s="30"/>
      <c r="B914" s="30"/>
      <c r="C914" s="30"/>
      <c r="D914" s="30"/>
      <c r="E914" s="30"/>
      <c r="F914" s="30"/>
      <c r="G914" s="30"/>
      <c r="H914" s="30"/>
      <c r="I914" s="31"/>
      <c r="J914" s="30"/>
      <c r="K914" s="31"/>
      <c r="L914" s="31"/>
      <c r="M914" s="31"/>
      <c r="N914" s="31"/>
      <c r="O914" s="31"/>
      <c r="P914" s="31"/>
      <c r="Q914" s="31"/>
      <c r="R914" s="30"/>
      <c r="S914" s="31"/>
      <c r="T914" s="30"/>
    </row>
    <row r="915" spans="1:20" x14ac:dyDescent="0.25">
      <c r="A915" s="30"/>
      <c r="B915" s="30"/>
      <c r="C915" s="30"/>
      <c r="D915" s="30"/>
      <c r="E915" s="30"/>
      <c r="F915" s="30"/>
      <c r="G915" s="30"/>
      <c r="H915" s="30"/>
      <c r="I915" s="31"/>
      <c r="J915" s="30"/>
      <c r="K915" s="31"/>
      <c r="L915" s="31"/>
      <c r="M915" s="31"/>
      <c r="N915" s="31"/>
      <c r="O915" s="31"/>
      <c r="P915" s="31"/>
      <c r="Q915" s="31"/>
      <c r="R915" s="30"/>
      <c r="S915" s="31"/>
      <c r="T915" s="30"/>
    </row>
    <row r="916" spans="1:20" x14ac:dyDescent="0.25">
      <c r="A916" s="30"/>
      <c r="B916" s="30"/>
      <c r="C916" s="30"/>
      <c r="D916" s="30"/>
      <c r="E916" s="30"/>
      <c r="F916" s="30"/>
      <c r="G916" s="30"/>
      <c r="H916" s="30"/>
      <c r="I916" s="31"/>
      <c r="J916" s="30"/>
      <c r="K916" s="31"/>
      <c r="L916" s="31"/>
      <c r="M916" s="31"/>
      <c r="N916" s="31"/>
      <c r="O916" s="31"/>
      <c r="P916" s="31"/>
      <c r="Q916" s="31"/>
      <c r="R916" s="30"/>
      <c r="S916" s="31"/>
      <c r="T916" s="30"/>
    </row>
    <row r="917" spans="1:20" x14ac:dyDescent="0.25">
      <c r="A917" s="30"/>
      <c r="B917" s="30"/>
      <c r="C917" s="30"/>
      <c r="D917" s="30"/>
      <c r="E917" s="30"/>
      <c r="F917" s="30"/>
      <c r="G917" s="30"/>
      <c r="H917" s="30"/>
      <c r="I917" s="31"/>
      <c r="J917" s="30"/>
      <c r="K917" s="31"/>
      <c r="L917" s="31"/>
      <c r="M917" s="31"/>
      <c r="N917" s="31"/>
      <c r="O917" s="31"/>
      <c r="P917" s="31"/>
      <c r="Q917" s="31"/>
      <c r="R917" s="30"/>
      <c r="S917" s="31"/>
      <c r="T917" s="30"/>
    </row>
    <row r="918" spans="1:20" x14ac:dyDescent="0.25">
      <c r="A918" s="30"/>
      <c r="B918" s="30"/>
      <c r="C918" s="30"/>
      <c r="D918" s="30"/>
      <c r="E918" s="30"/>
      <c r="F918" s="30"/>
      <c r="G918" s="30"/>
      <c r="H918" s="30"/>
      <c r="I918" s="31"/>
      <c r="J918" s="30"/>
      <c r="K918" s="31"/>
      <c r="L918" s="31"/>
      <c r="M918" s="31"/>
      <c r="N918" s="31"/>
      <c r="O918" s="31"/>
      <c r="P918" s="31"/>
      <c r="Q918" s="31"/>
      <c r="R918" s="30"/>
      <c r="S918" s="31"/>
      <c r="T918" s="30"/>
    </row>
    <row r="919" spans="1:20" x14ac:dyDescent="0.25">
      <c r="A919" s="30"/>
      <c r="B919" s="30"/>
      <c r="C919" s="30"/>
      <c r="D919" s="30"/>
      <c r="E919" s="30"/>
      <c r="F919" s="30"/>
      <c r="G919" s="30"/>
      <c r="H919" s="30"/>
      <c r="I919" s="31"/>
      <c r="J919" s="30"/>
      <c r="K919" s="31"/>
      <c r="L919" s="31"/>
      <c r="M919" s="31"/>
      <c r="N919" s="31"/>
      <c r="O919" s="31"/>
      <c r="P919" s="31"/>
      <c r="Q919" s="31"/>
      <c r="R919" s="30"/>
      <c r="S919" s="31"/>
      <c r="T919" s="30"/>
    </row>
    <row r="920" spans="1:20" x14ac:dyDescent="0.25">
      <c r="A920" s="30"/>
      <c r="B920" s="30"/>
      <c r="C920" s="30"/>
      <c r="D920" s="30"/>
      <c r="E920" s="30"/>
      <c r="F920" s="30"/>
      <c r="G920" s="30"/>
      <c r="H920" s="30"/>
      <c r="I920" s="31"/>
      <c r="J920" s="30"/>
      <c r="K920" s="31"/>
      <c r="L920" s="31"/>
      <c r="M920" s="31"/>
      <c r="N920" s="31"/>
      <c r="O920" s="31"/>
      <c r="P920" s="31"/>
      <c r="Q920" s="31"/>
      <c r="R920" s="30"/>
      <c r="S920" s="31"/>
      <c r="T920" s="30"/>
    </row>
    <row r="921" spans="1:20" x14ac:dyDescent="0.25">
      <c r="A921" s="30"/>
      <c r="B921" s="30"/>
      <c r="C921" s="30"/>
      <c r="D921" s="30"/>
      <c r="E921" s="30"/>
      <c r="F921" s="30"/>
      <c r="G921" s="30"/>
      <c r="H921" s="30"/>
      <c r="I921" s="31"/>
      <c r="J921" s="30"/>
      <c r="K921" s="31"/>
      <c r="L921" s="31"/>
      <c r="M921" s="31"/>
      <c r="N921" s="31"/>
      <c r="O921" s="31"/>
      <c r="P921" s="31"/>
      <c r="Q921" s="31"/>
      <c r="R921" s="30"/>
      <c r="S921" s="31"/>
      <c r="T921" s="30"/>
    </row>
    <row r="922" spans="1:20" x14ac:dyDescent="0.25">
      <c r="A922" s="30"/>
      <c r="B922" s="30"/>
      <c r="C922" s="30"/>
      <c r="D922" s="30"/>
      <c r="E922" s="30"/>
      <c r="F922" s="30"/>
      <c r="G922" s="30"/>
      <c r="H922" s="30"/>
      <c r="I922" s="31"/>
      <c r="J922" s="30"/>
      <c r="K922" s="31"/>
      <c r="L922" s="31"/>
      <c r="M922" s="31"/>
      <c r="N922" s="31"/>
      <c r="O922" s="31"/>
      <c r="P922" s="31"/>
      <c r="Q922" s="31"/>
      <c r="R922" s="30"/>
      <c r="S922" s="31"/>
      <c r="T922" s="30"/>
    </row>
    <row r="923" spans="1:20" x14ac:dyDescent="0.25">
      <c r="A923" s="30"/>
      <c r="B923" s="30"/>
      <c r="C923" s="30"/>
      <c r="D923" s="30"/>
      <c r="E923" s="30"/>
      <c r="F923" s="30"/>
      <c r="G923" s="30"/>
      <c r="H923" s="30"/>
      <c r="I923" s="31"/>
      <c r="J923" s="30"/>
      <c r="K923" s="31"/>
      <c r="L923" s="31"/>
      <c r="M923" s="31"/>
      <c r="N923" s="31"/>
      <c r="O923" s="31"/>
      <c r="P923" s="31"/>
      <c r="Q923" s="31"/>
      <c r="R923" s="30"/>
      <c r="S923" s="31"/>
      <c r="T923" s="30"/>
    </row>
    <row r="924" spans="1:20" x14ac:dyDescent="0.25">
      <c r="A924" s="30"/>
      <c r="B924" s="30"/>
      <c r="C924" s="30"/>
      <c r="D924" s="30"/>
      <c r="E924" s="30"/>
      <c r="F924" s="30"/>
      <c r="G924" s="30"/>
      <c r="H924" s="30"/>
      <c r="I924" s="31"/>
      <c r="J924" s="30"/>
      <c r="K924" s="31"/>
      <c r="L924" s="31"/>
      <c r="M924" s="31"/>
      <c r="N924" s="31"/>
      <c r="O924" s="31"/>
      <c r="P924" s="31"/>
      <c r="Q924" s="31"/>
      <c r="R924" s="30"/>
      <c r="S924" s="31"/>
      <c r="T924" s="30"/>
    </row>
    <row r="925" spans="1:20" x14ac:dyDescent="0.25">
      <c r="A925" s="30"/>
      <c r="B925" s="30"/>
      <c r="C925" s="30"/>
      <c r="D925" s="30"/>
      <c r="E925" s="30"/>
      <c r="F925" s="30"/>
      <c r="G925" s="30"/>
      <c r="H925" s="30"/>
      <c r="I925" s="31"/>
      <c r="J925" s="30"/>
      <c r="K925" s="31"/>
      <c r="L925" s="31"/>
      <c r="M925" s="31"/>
      <c r="N925" s="31"/>
      <c r="O925" s="31"/>
      <c r="P925" s="31"/>
      <c r="Q925" s="31"/>
      <c r="R925" s="30"/>
      <c r="S925" s="31"/>
      <c r="T925" s="30"/>
    </row>
    <row r="926" spans="1:20" x14ac:dyDescent="0.25">
      <c r="A926" s="30"/>
      <c r="B926" s="30"/>
      <c r="C926" s="30"/>
      <c r="D926" s="30"/>
      <c r="E926" s="30"/>
      <c r="F926" s="30"/>
      <c r="G926" s="30"/>
      <c r="H926" s="30"/>
      <c r="I926" s="31"/>
      <c r="J926" s="30"/>
      <c r="K926" s="31"/>
      <c r="L926" s="31"/>
      <c r="M926" s="31"/>
      <c r="N926" s="31"/>
      <c r="O926" s="31"/>
      <c r="P926" s="31"/>
      <c r="Q926" s="31"/>
      <c r="R926" s="30"/>
      <c r="S926" s="31"/>
      <c r="T926" s="30"/>
    </row>
    <row r="927" spans="1:20" x14ac:dyDescent="0.25">
      <c r="A927" s="30"/>
      <c r="B927" s="30"/>
      <c r="C927" s="30"/>
      <c r="D927" s="30"/>
      <c r="E927" s="30"/>
      <c r="F927" s="30"/>
      <c r="G927" s="30"/>
      <c r="H927" s="30"/>
      <c r="I927" s="31"/>
      <c r="J927" s="30"/>
      <c r="K927" s="31"/>
      <c r="L927" s="31"/>
      <c r="M927" s="31"/>
      <c r="N927" s="31"/>
      <c r="O927" s="31"/>
      <c r="P927" s="31"/>
      <c r="Q927" s="31"/>
      <c r="R927" s="30"/>
      <c r="S927" s="31"/>
      <c r="T927" s="30"/>
    </row>
    <row r="928" spans="1:20" x14ac:dyDescent="0.25">
      <c r="A928" s="30"/>
      <c r="B928" s="30"/>
      <c r="C928" s="30"/>
      <c r="D928" s="30"/>
      <c r="E928" s="30"/>
      <c r="F928" s="30"/>
      <c r="G928" s="30"/>
      <c r="H928" s="30"/>
      <c r="I928" s="31"/>
      <c r="J928" s="30"/>
      <c r="K928" s="31"/>
      <c r="L928" s="31"/>
      <c r="M928" s="31"/>
      <c r="N928" s="31"/>
      <c r="O928" s="31"/>
      <c r="P928" s="31"/>
      <c r="Q928" s="31"/>
      <c r="R928" s="30"/>
      <c r="S928" s="31"/>
      <c r="T928" s="30"/>
    </row>
    <row r="929" spans="1:20" x14ac:dyDescent="0.25">
      <c r="A929" s="30"/>
      <c r="B929" s="30"/>
      <c r="C929" s="30"/>
      <c r="D929" s="30"/>
      <c r="E929" s="30"/>
      <c r="F929" s="30"/>
      <c r="G929" s="30"/>
      <c r="H929" s="30"/>
      <c r="I929" s="31"/>
      <c r="J929" s="30"/>
      <c r="K929" s="31"/>
      <c r="L929" s="31"/>
      <c r="M929" s="31"/>
      <c r="N929" s="31"/>
      <c r="O929" s="31"/>
      <c r="P929" s="31"/>
      <c r="Q929" s="31"/>
      <c r="R929" s="30"/>
      <c r="S929" s="31"/>
      <c r="T929" s="30"/>
    </row>
    <row r="930" spans="1:20" x14ac:dyDescent="0.25">
      <c r="A930" s="30"/>
      <c r="B930" s="30"/>
      <c r="C930" s="30"/>
      <c r="D930" s="30"/>
      <c r="E930" s="30"/>
      <c r="F930" s="30"/>
      <c r="G930" s="30"/>
      <c r="H930" s="30"/>
      <c r="I930" s="31"/>
      <c r="J930" s="30"/>
      <c r="K930" s="31"/>
      <c r="L930" s="31"/>
      <c r="M930" s="31"/>
      <c r="N930" s="31"/>
      <c r="O930" s="31"/>
      <c r="P930" s="31"/>
      <c r="Q930" s="31"/>
      <c r="R930" s="30"/>
      <c r="S930" s="31"/>
      <c r="T930" s="30"/>
    </row>
    <row r="931" spans="1:20" x14ac:dyDescent="0.25">
      <c r="A931" s="30"/>
      <c r="B931" s="30"/>
      <c r="C931" s="30"/>
      <c r="D931" s="30"/>
      <c r="E931" s="30"/>
      <c r="F931" s="30"/>
      <c r="G931" s="30"/>
      <c r="H931" s="30"/>
      <c r="I931" s="31"/>
      <c r="J931" s="30"/>
      <c r="K931" s="31"/>
      <c r="L931" s="31"/>
      <c r="M931" s="31"/>
      <c r="N931" s="31"/>
      <c r="O931" s="31"/>
      <c r="P931" s="31"/>
      <c r="Q931" s="31"/>
      <c r="R931" s="30"/>
      <c r="S931" s="31"/>
      <c r="T931" s="30"/>
    </row>
    <row r="932" spans="1:20" x14ac:dyDescent="0.25">
      <c r="A932" s="30"/>
      <c r="B932" s="30"/>
      <c r="C932" s="30"/>
      <c r="D932" s="30"/>
      <c r="E932" s="30"/>
      <c r="F932" s="30"/>
      <c r="G932" s="30"/>
      <c r="H932" s="30"/>
      <c r="I932" s="31"/>
      <c r="J932" s="30"/>
      <c r="K932" s="31"/>
      <c r="L932" s="31"/>
      <c r="M932" s="31"/>
      <c r="N932" s="31"/>
      <c r="O932" s="31"/>
      <c r="P932" s="31"/>
      <c r="Q932" s="31"/>
      <c r="R932" s="30"/>
      <c r="S932" s="31"/>
      <c r="T932" s="30"/>
    </row>
    <row r="933" spans="1:20" x14ac:dyDescent="0.25">
      <c r="A933" s="30"/>
      <c r="B933" s="30"/>
      <c r="C933" s="30"/>
      <c r="D933" s="30"/>
      <c r="E933" s="30"/>
      <c r="F933" s="30"/>
      <c r="G933" s="30"/>
      <c r="H933" s="30"/>
      <c r="I933" s="31"/>
      <c r="J933" s="30"/>
      <c r="K933" s="31"/>
      <c r="L933" s="31"/>
      <c r="M933" s="31"/>
      <c r="N933" s="31"/>
      <c r="O933" s="31"/>
      <c r="P933" s="31"/>
      <c r="Q933" s="31"/>
      <c r="R933" s="30"/>
      <c r="S933" s="31"/>
      <c r="T933" s="30"/>
    </row>
    <row r="934" spans="1:20" x14ac:dyDescent="0.25">
      <c r="A934" s="30"/>
      <c r="B934" s="30"/>
      <c r="C934" s="30"/>
      <c r="D934" s="30"/>
      <c r="E934" s="30"/>
      <c r="F934" s="30"/>
      <c r="G934" s="30"/>
      <c r="H934" s="30"/>
      <c r="I934" s="31"/>
      <c r="J934" s="30"/>
      <c r="K934" s="31"/>
      <c r="L934" s="31"/>
      <c r="M934" s="31"/>
      <c r="N934" s="31"/>
      <c r="O934" s="31"/>
      <c r="P934" s="31"/>
      <c r="Q934" s="31"/>
      <c r="R934" s="30"/>
      <c r="S934" s="31"/>
      <c r="T934" s="30"/>
    </row>
    <row r="935" spans="1:20" x14ac:dyDescent="0.25">
      <c r="A935" s="30"/>
      <c r="B935" s="30"/>
      <c r="C935" s="30"/>
      <c r="D935" s="30"/>
      <c r="E935" s="30"/>
      <c r="F935" s="30"/>
      <c r="G935" s="30"/>
      <c r="H935" s="30"/>
      <c r="I935" s="31"/>
      <c r="J935" s="30"/>
      <c r="K935" s="31"/>
      <c r="L935" s="31"/>
      <c r="M935" s="31"/>
      <c r="N935" s="31"/>
      <c r="O935" s="31"/>
      <c r="P935" s="31"/>
      <c r="Q935" s="31"/>
      <c r="R935" s="30"/>
      <c r="S935" s="31"/>
      <c r="T935" s="30"/>
    </row>
    <row r="936" spans="1:20" x14ac:dyDescent="0.25">
      <c r="A936" s="30"/>
      <c r="B936" s="30"/>
      <c r="C936" s="30"/>
      <c r="D936" s="30"/>
      <c r="E936" s="30"/>
      <c r="F936" s="30"/>
      <c r="G936" s="30"/>
      <c r="H936" s="30"/>
      <c r="I936" s="31"/>
      <c r="J936" s="30"/>
      <c r="K936" s="31"/>
      <c r="L936" s="31"/>
      <c r="M936" s="31"/>
      <c r="N936" s="31"/>
      <c r="O936" s="31"/>
      <c r="P936" s="31"/>
      <c r="Q936" s="31"/>
      <c r="R936" s="30"/>
      <c r="S936" s="31"/>
      <c r="T936" s="30"/>
    </row>
    <row r="937" spans="1:20" x14ac:dyDescent="0.25">
      <c r="A937" s="30"/>
      <c r="B937" s="30"/>
      <c r="C937" s="30"/>
      <c r="D937" s="30"/>
      <c r="E937" s="30"/>
      <c r="F937" s="30"/>
      <c r="G937" s="30"/>
      <c r="H937" s="30"/>
      <c r="I937" s="31"/>
      <c r="J937" s="30"/>
      <c r="K937" s="31"/>
      <c r="L937" s="31"/>
      <c r="M937" s="31"/>
      <c r="N937" s="31"/>
      <c r="O937" s="31"/>
      <c r="P937" s="31"/>
      <c r="Q937" s="31"/>
      <c r="R937" s="30"/>
      <c r="S937" s="31"/>
      <c r="T937" s="30"/>
    </row>
    <row r="938" spans="1:20" x14ac:dyDescent="0.25">
      <c r="A938" s="30"/>
      <c r="B938" s="30"/>
      <c r="C938" s="30"/>
      <c r="D938" s="30"/>
      <c r="E938" s="30"/>
      <c r="F938" s="30"/>
      <c r="G938" s="30"/>
      <c r="H938" s="30"/>
      <c r="I938" s="31"/>
      <c r="J938" s="30"/>
      <c r="K938" s="31"/>
      <c r="L938" s="31"/>
      <c r="M938" s="31"/>
      <c r="N938" s="31"/>
      <c r="O938" s="31"/>
      <c r="P938" s="31"/>
      <c r="Q938" s="31"/>
      <c r="R938" s="30"/>
      <c r="S938" s="31"/>
      <c r="T938" s="30"/>
    </row>
    <row r="939" spans="1:20" x14ac:dyDescent="0.25">
      <c r="A939" s="30"/>
      <c r="B939" s="30"/>
      <c r="C939" s="30"/>
      <c r="D939" s="30"/>
      <c r="E939" s="30"/>
      <c r="F939" s="30"/>
      <c r="G939" s="30"/>
      <c r="H939" s="30"/>
      <c r="I939" s="31"/>
      <c r="J939" s="30"/>
      <c r="K939" s="31"/>
      <c r="L939" s="31"/>
      <c r="M939" s="31"/>
      <c r="N939" s="31"/>
      <c r="O939" s="31"/>
      <c r="P939" s="31"/>
      <c r="Q939" s="31"/>
      <c r="R939" s="30"/>
      <c r="S939" s="31"/>
      <c r="T939" s="30"/>
    </row>
    <row r="940" spans="1:20" x14ac:dyDescent="0.25">
      <c r="A940" s="30"/>
      <c r="B940" s="30"/>
      <c r="C940" s="30"/>
      <c r="D940" s="30"/>
      <c r="E940" s="30"/>
      <c r="F940" s="30"/>
      <c r="G940" s="30"/>
      <c r="H940" s="30"/>
      <c r="I940" s="31"/>
      <c r="J940" s="30"/>
      <c r="K940" s="31"/>
      <c r="L940" s="31"/>
      <c r="M940" s="31"/>
      <c r="N940" s="31"/>
      <c r="O940" s="31"/>
      <c r="P940" s="31"/>
      <c r="Q940" s="31"/>
      <c r="R940" s="30"/>
      <c r="S940" s="31"/>
      <c r="T940" s="30"/>
    </row>
    <row r="941" spans="1:20" x14ac:dyDescent="0.25">
      <c r="A941" s="30"/>
      <c r="B941" s="30"/>
      <c r="C941" s="30"/>
      <c r="D941" s="30"/>
      <c r="E941" s="30"/>
      <c r="F941" s="30"/>
      <c r="G941" s="30"/>
      <c r="H941" s="30"/>
      <c r="I941" s="31"/>
      <c r="J941" s="30"/>
      <c r="K941" s="31"/>
      <c r="L941" s="31"/>
      <c r="M941" s="31"/>
      <c r="N941" s="31"/>
      <c r="O941" s="31"/>
      <c r="P941" s="31"/>
      <c r="Q941" s="31"/>
      <c r="R941" s="30"/>
      <c r="S941" s="31"/>
      <c r="T941" s="30"/>
    </row>
    <row r="942" spans="1:20" x14ac:dyDescent="0.25">
      <c r="A942" s="30"/>
      <c r="B942" s="30"/>
      <c r="C942" s="30"/>
      <c r="D942" s="30"/>
      <c r="E942" s="30"/>
      <c r="F942" s="30"/>
      <c r="G942" s="30"/>
      <c r="H942" s="30"/>
      <c r="I942" s="31"/>
      <c r="J942" s="30"/>
      <c r="K942" s="31"/>
      <c r="L942" s="31"/>
      <c r="M942" s="31"/>
      <c r="N942" s="31"/>
      <c r="O942" s="31"/>
      <c r="P942" s="31"/>
      <c r="Q942" s="31"/>
      <c r="R942" s="30"/>
      <c r="S942" s="31"/>
      <c r="T942" s="30"/>
    </row>
    <row r="943" spans="1:20" x14ac:dyDescent="0.25">
      <c r="A943" s="30"/>
      <c r="B943" s="30"/>
      <c r="C943" s="30"/>
      <c r="D943" s="30"/>
      <c r="E943" s="30"/>
      <c r="F943" s="30"/>
      <c r="G943" s="30"/>
      <c r="H943" s="30"/>
      <c r="I943" s="31"/>
      <c r="J943" s="30"/>
      <c r="K943" s="31"/>
      <c r="L943" s="31"/>
      <c r="M943" s="31"/>
      <c r="N943" s="31"/>
      <c r="O943" s="31"/>
      <c r="P943" s="31"/>
      <c r="Q943" s="31"/>
      <c r="R943" s="30"/>
      <c r="S943" s="31"/>
      <c r="T943" s="30"/>
    </row>
    <row r="944" spans="1:20" x14ac:dyDescent="0.25">
      <c r="A944" s="30"/>
      <c r="B944" s="30"/>
      <c r="C944" s="30"/>
      <c r="D944" s="30"/>
      <c r="E944" s="30"/>
      <c r="F944" s="30"/>
      <c r="G944" s="30"/>
      <c r="H944" s="30"/>
      <c r="I944" s="31"/>
      <c r="J944" s="30"/>
      <c r="K944" s="31"/>
      <c r="L944" s="31"/>
      <c r="M944" s="31"/>
      <c r="N944" s="31"/>
      <c r="O944" s="31"/>
      <c r="P944" s="31"/>
      <c r="Q944" s="31"/>
      <c r="R944" s="30"/>
      <c r="S944" s="31"/>
      <c r="T944" s="30"/>
    </row>
    <row r="945" spans="1:20" x14ac:dyDescent="0.25">
      <c r="A945" s="30"/>
      <c r="B945" s="30"/>
      <c r="C945" s="30"/>
      <c r="D945" s="30"/>
      <c r="E945" s="30"/>
      <c r="F945" s="30"/>
      <c r="G945" s="30"/>
      <c r="H945" s="30"/>
      <c r="I945" s="31"/>
      <c r="J945" s="30"/>
      <c r="K945" s="31"/>
      <c r="L945" s="31"/>
      <c r="M945" s="31"/>
      <c r="N945" s="31"/>
      <c r="O945" s="31"/>
      <c r="P945" s="31"/>
      <c r="Q945" s="31"/>
      <c r="R945" s="30"/>
      <c r="S945" s="31"/>
      <c r="T945" s="30"/>
    </row>
    <row r="946" spans="1:20" x14ac:dyDescent="0.25">
      <c r="A946" s="30"/>
      <c r="B946" s="30"/>
      <c r="C946" s="30"/>
      <c r="D946" s="30"/>
      <c r="E946" s="30"/>
      <c r="F946" s="30"/>
      <c r="G946" s="30"/>
      <c r="H946" s="30"/>
      <c r="I946" s="31"/>
      <c r="J946" s="30"/>
      <c r="K946" s="31"/>
      <c r="L946" s="31"/>
      <c r="M946" s="31"/>
      <c r="N946" s="31"/>
      <c r="O946" s="31"/>
      <c r="P946" s="31"/>
      <c r="Q946" s="31"/>
      <c r="R946" s="30"/>
      <c r="S946" s="31"/>
      <c r="T946" s="30"/>
    </row>
    <row r="947" spans="1:20" x14ac:dyDescent="0.25">
      <c r="A947" s="30"/>
      <c r="B947" s="30"/>
      <c r="C947" s="30"/>
      <c r="D947" s="30"/>
      <c r="E947" s="30"/>
      <c r="F947" s="30"/>
      <c r="G947" s="30"/>
      <c r="H947" s="30"/>
      <c r="I947" s="31"/>
      <c r="J947" s="30"/>
      <c r="K947" s="31"/>
      <c r="L947" s="31"/>
      <c r="M947" s="31"/>
      <c r="N947" s="31"/>
      <c r="O947" s="31"/>
      <c r="P947" s="31"/>
      <c r="Q947" s="31"/>
      <c r="R947" s="30"/>
      <c r="S947" s="31"/>
      <c r="T947" s="30"/>
    </row>
    <row r="948" spans="1:20" x14ac:dyDescent="0.25">
      <c r="A948" s="30"/>
      <c r="B948" s="30"/>
      <c r="C948" s="30"/>
      <c r="D948" s="30"/>
      <c r="E948" s="30"/>
      <c r="F948" s="30"/>
      <c r="G948" s="30"/>
      <c r="H948" s="30"/>
      <c r="I948" s="31"/>
      <c r="J948" s="30"/>
      <c r="K948" s="31"/>
      <c r="L948" s="31"/>
      <c r="M948" s="31"/>
      <c r="N948" s="31"/>
      <c r="O948" s="31"/>
      <c r="P948" s="31"/>
      <c r="Q948" s="31"/>
      <c r="R948" s="30"/>
      <c r="S948" s="31"/>
      <c r="T948" s="30"/>
    </row>
    <row r="949" spans="1:20" x14ac:dyDescent="0.25">
      <c r="A949" s="30"/>
      <c r="B949" s="30"/>
      <c r="C949" s="30"/>
      <c r="D949" s="30"/>
      <c r="E949" s="30"/>
      <c r="F949" s="30"/>
      <c r="G949" s="30"/>
      <c r="H949" s="30"/>
      <c r="I949" s="31"/>
      <c r="J949" s="30"/>
      <c r="K949" s="31"/>
      <c r="L949" s="31"/>
      <c r="M949" s="31"/>
      <c r="N949" s="31"/>
      <c r="O949" s="31"/>
      <c r="P949" s="31"/>
      <c r="Q949" s="31"/>
      <c r="R949" s="30"/>
      <c r="S949" s="31"/>
      <c r="T949" s="30"/>
    </row>
    <row r="950" spans="1:20" x14ac:dyDescent="0.25">
      <c r="A950" s="30"/>
      <c r="B950" s="30"/>
      <c r="C950" s="30"/>
      <c r="D950" s="30"/>
      <c r="E950" s="30"/>
      <c r="F950" s="30"/>
      <c r="G950" s="30"/>
      <c r="H950" s="30"/>
      <c r="I950" s="31"/>
      <c r="J950" s="30"/>
      <c r="K950" s="31"/>
      <c r="L950" s="31"/>
      <c r="M950" s="31"/>
      <c r="N950" s="31"/>
      <c r="O950" s="31"/>
      <c r="P950" s="31"/>
      <c r="Q950" s="31"/>
      <c r="R950" s="30"/>
      <c r="S950" s="31"/>
      <c r="T950" s="30"/>
    </row>
    <row r="951" spans="1:20" x14ac:dyDescent="0.25">
      <c r="A951" s="30"/>
      <c r="B951" s="30"/>
      <c r="C951" s="30"/>
      <c r="D951" s="30"/>
      <c r="E951" s="30"/>
      <c r="F951" s="30"/>
      <c r="G951" s="30"/>
      <c r="H951" s="30"/>
      <c r="I951" s="31"/>
      <c r="J951" s="30"/>
      <c r="K951" s="31"/>
      <c r="L951" s="31"/>
      <c r="M951" s="31"/>
      <c r="N951" s="31"/>
      <c r="O951" s="31"/>
      <c r="P951" s="31"/>
      <c r="Q951" s="31"/>
      <c r="R951" s="30"/>
      <c r="S951" s="31"/>
      <c r="T951" s="30"/>
    </row>
    <row r="952" spans="1:20" x14ac:dyDescent="0.25">
      <c r="A952" s="30"/>
      <c r="B952" s="30"/>
      <c r="C952" s="30"/>
      <c r="D952" s="30"/>
      <c r="E952" s="30"/>
      <c r="F952" s="30"/>
      <c r="G952" s="30"/>
      <c r="H952" s="30"/>
      <c r="I952" s="31"/>
      <c r="J952" s="30"/>
      <c r="K952" s="31"/>
      <c r="L952" s="31"/>
      <c r="M952" s="31"/>
      <c r="N952" s="31"/>
      <c r="O952" s="31"/>
      <c r="P952" s="31"/>
      <c r="Q952" s="31"/>
      <c r="R952" s="30"/>
      <c r="S952" s="31"/>
      <c r="T952" s="30"/>
    </row>
    <row r="953" spans="1:20" x14ac:dyDescent="0.25">
      <c r="A953" s="30"/>
      <c r="B953" s="30"/>
      <c r="C953" s="30"/>
      <c r="D953" s="30"/>
      <c r="E953" s="30"/>
      <c r="F953" s="30"/>
      <c r="G953" s="30"/>
      <c r="H953" s="30"/>
      <c r="I953" s="31"/>
      <c r="J953" s="30"/>
      <c r="K953" s="31"/>
      <c r="L953" s="31"/>
      <c r="M953" s="31"/>
      <c r="N953" s="31"/>
      <c r="O953" s="31"/>
      <c r="P953" s="31"/>
      <c r="Q953" s="31"/>
      <c r="R953" s="30"/>
      <c r="S953" s="31"/>
      <c r="T953" s="30"/>
    </row>
    <row r="954" spans="1:20" x14ac:dyDescent="0.25">
      <c r="A954" s="30"/>
      <c r="B954" s="30"/>
      <c r="C954" s="30"/>
      <c r="D954" s="30"/>
      <c r="E954" s="30"/>
      <c r="F954" s="30"/>
      <c r="G954" s="30"/>
      <c r="H954" s="30"/>
      <c r="I954" s="31"/>
      <c r="J954" s="30"/>
      <c r="K954" s="31"/>
      <c r="L954" s="31"/>
      <c r="M954" s="31"/>
      <c r="N954" s="31"/>
      <c r="O954" s="31"/>
      <c r="P954" s="31"/>
      <c r="Q954" s="31"/>
      <c r="R954" s="30"/>
      <c r="S954" s="31"/>
      <c r="T954" s="30"/>
    </row>
    <row r="955" spans="1:20" x14ac:dyDescent="0.25">
      <c r="A955" s="30"/>
      <c r="B955" s="30"/>
      <c r="C955" s="30"/>
      <c r="D955" s="30"/>
      <c r="E955" s="30"/>
      <c r="F955" s="30"/>
      <c r="G955" s="30"/>
      <c r="H955" s="30"/>
      <c r="I955" s="31"/>
      <c r="J955" s="30"/>
      <c r="K955" s="31"/>
      <c r="L955" s="31"/>
      <c r="M955" s="31"/>
      <c r="N955" s="31"/>
      <c r="O955" s="31"/>
      <c r="P955" s="31"/>
      <c r="Q955" s="31"/>
      <c r="R955" s="30"/>
      <c r="S955" s="31"/>
      <c r="T955" s="30"/>
    </row>
    <row r="956" spans="1:20" x14ac:dyDescent="0.25">
      <c r="A956" s="30"/>
      <c r="B956" s="30"/>
      <c r="C956" s="30"/>
      <c r="D956" s="30"/>
      <c r="E956" s="30"/>
      <c r="F956" s="30"/>
      <c r="G956" s="30"/>
      <c r="H956" s="30"/>
      <c r="I956" s="31"/>
      <c r="J956" s="30"/>
      <c r="K956" s="31"/>
      <c r="L956" s="31"/>
      <c r="M956" s="31"/>
      <c r="N956" s="31"/>
      <c r="O956" s="31"/>
      <c r="P956" s="31"/>
      <c r="Q956" s="31"/>
      <c r="R956" s="30"/>
      <c r="S956" s="31"/>
      <c r="T956" s="30"/>
    </row>
    <row r="957" spans="1:20" x14ac:dyDescent="0.25">
      <c r="A957" s="30"/>
      <c r="B957" s="30"/>
      <c r="C957" s="30"/>
      <c r="D957" s="30"/>
      <c r="E957" s="30"/>
      <c r="F957" s="30"/>
      <c r="G957" s="30"/>
      <c r="H957" s="30"/>
      <c r="I957" s="31"/>
      <c r="J957" s="30"/>
      <c r="K957" s="31"/>
      <c r="L957" s="31"/>
      <c r="M957" s="31"/>
      <c r="N957" s="31"/>
      <c r="O957" s="31"/>
      <c r="P957" s="31"/>
      <c r="Q957" s="31"/>
      <c r="R957" s="30"/>
      <c r="S957" s="31"/>
      <c r="T957" s="30"/>
    </row>
    <row r="958" spans="1:20" x14ac:dyDescent="0.25">
      <c r="A958" s="30"/>
      <c r="B958" s="30"/>
      <c r="C958" s="30"/>
      <c r="D958" s="30"/>
      <c r="E958" s="30"/>
      <c r="F958" s="30"/>
      <c r="G958" s="30"/>
      <c r="H958" s="30"/>
      <c r="I958" s="31"/>
      <c r="J958" s="30"/>
      <c r="K958" s="31"/>
      <c r="L958" s="31"/>
      <c r="M958" s="31"/>
      <c r="N958" s="31"/>
      <c r="O958" s="31"/>
      <c r="P958" s="31"/>
      <c r="Q958" s="31"/>
      <c r="R958" s="30"/>
      <c r="S958" s="31"/>
      <c r="T958" s="30"/>
    </row>
    <row r="959" spans="1:20" x14ac:dyDescent="0.25">
      <c r="A959" s="30"/>
      <c r="B959" s="30"/>
      <c r="C959" s="30"/>
      <c r="D959" s="30"/>
      <c r="E959" s="30"/>
      <c r="F959" s="30"/>
      <c r="G959" s="30"/>
      <c r="H959" s="30"/>
      <c r="I959" s="31"/>
      <c r="J959" s="30"/>
      <c r="K959" s="31"/>
      <c r="L959" s="31"/>
      <c r="M959" s="31"/>
      <c r="N959" s="31"/>
      <c r="O959" s="31"/>
      <c r="P959" s="31"/>
      <c r="Q959" s="31"/>
      <c r="R959" s="30"/>
      <c r="S959" s="31"/>
      <c r="T959" s="30"/>
    </row>
    <row r="960" spans="1:20" x14ac:dyDescent="0.25">
      <c r="A960" s="30"/>
      <c r="B960" s="30"/>
      <c r="C960" s="30"/>
      <c r="D960" s="30"/>
      <c r="E960" s="30"/>
      <c r="F960" s="30"/>
      <c r="G960" s="30"/>
      <c r="H960" s="30"/>
      <c r="I960" s="31"/>
      <c r="J960" s="30"/>
      <c r="K960" s="31"/>
      <c r="L960" s="31"/>
      <c r="M960" s="31"/>
      <c r="N960" s="31"/>
      <c r="O960" s="31"/>
      <c r="P960" s="31"/>
      <c r="Q960" s="31"/>
      <c r="R960" s="30"/>
      <c r="S960" s="31"/>
      <c r="T960" s="30"/>
    </row>
    <row r="961" spans="1:20" x14ac:dyDescent="0.25">
      <c r="A961" s="30"/>
      <c r="B961" s="30"/>
      <c r="C961" s="30"/>
      <c r="D961" s="30"/>
      <c r="E961" s="30"/>
      <c r="F961" s="30"/>
      <c r="G961" s="30"/>
      <c r="H961" s="30"/>
      <c r="I961" s="31"/>
      <c r="J961" s="30"/>
      <c r="K961" s="31"/>
      <c r="L961" s="31"/>
      <c r="M961" s="31"/>
      <c r="N961" s="31"/>
      <c r="O961" s="31"/>
      <c r="P961" s="31"/>
      <c r="Q961" s="31"/>
      <c r="R961" s="30"/>
      <c r="S961" s="31"/>
      <c r="T961" s="30"/>
    </row>
    <row r="962" spans="1:20" x14ac:dyDescent="0.25">
      <c r="A962" s="30"/>
      <c r="B962" s="30"/>
      <c r="C962" s="30"/>
      <c r="D962" s="30"/>
      <c r="E962" s="30"/>
      <c r="F962" s="30"/>
      <c r="G962" s="30"/>
      <c r="H962" s="30"/>
      <c r="I962" s="31"/>
      <c r="J962" s="30"/>
      <c r="K962" s="31"/>
      <c r="L962" s="31"/>
      <c r="M962" s="31"/>
      <c r="N962" s="31"/>
      <c r="O962" s="31"/>
      <c r="P962" s="31"/>
      <c r="Q962" s="31"/>
      <c r="R962" s="30"/>
      <c r="S962" s="31"/>
      <c r="T962" s="30"/>
    </row>
    <row r="963" spans="1:20" x14ac:dyDescent="0.25">
      <c r="A963" s="30"/>
      <c r="B963" s="30"/>
      <c r="C963" s="30"/>
      <c r="D963" s="30"/>
      <c r="E963" s="30"/>
      <c r="F963" s="30"/>
      <c r="G963" s="30"/>
      <c r="H963" s="30"/>
      <c r="I963" s="31"/>
      <c r="J963" s="30"/>
      <c r="K963" s="31"/>
      <c r="L963" s="31"/>
      <c r="M963" s="31"/>
      <c r="N963" s="31"/>
      <c r="O963" s="31"/>
      <c r="P963" s="31"/>
      <c r="Q963" s="31"/>
      <c r="R963" s="30"/>
      <c r="S963" s="31"/>
      <c r="T963" s="30"/>
    </row>
    <row r="964" spans="1:20" x14ac:dyDescent="0.25">
      <c r="A964" s="30"/>
      <c r="B964" s="30"/>
      <c r="C964" s="30"/>
      <c r="D964" s="30"/>
      <c r="E964" s="30"/>
      <c r="F964" s="30"/>
      <c r="G964" s="30"/>
      <c r="H964" s="30"/>
      <c r="I964" s="31"/>
      <c r="J964" s="30"/>
      <c r="K964" s="31"/>
      <c r="L964" s="31"/>
      <c r="M964" s="31"/>
      <c r="N964" s="31"/>
      <c r="O964" s="31"/>
      <c r="P964" s="31"/>
      <c r="Q964" s="31"/>
      <c r="R964" s="30"/>
      <c r="S964" s="31"/>
      <c r="T964" s="30"/>
    </row>
    <row r="965" spans="1:20" x14ac:dyDescent="0.25">
      <c r="A965" s="30"/>
      <c r="B965" s="30"/>
      <c r="C965" s="30"/>
      <c r="D965" s="30"/>
      <c r="E965" s="30"/>
      <c r="F965" s="30"/>
      <c r="G965" s="30"/>
      <c r="H965" s="30"/>
      <c r="I965" s="31"/>
      <c r="J965" s="30"/>
      <c r="K965" s="31"/>
      <c r="L965" s="31"/>
      <c r="M965" s="31"/>
      <c r="N965" s="31"/>
      <c r="O965" s="31"/>
      <c r="P965" s="31"/>
      <c r="Q965" s="31"/>
      <c r="R965" s="30"/>
      <c r="S965" s="31"/>
      <c r="T965" s="30"/>
    </row>
    <row r="966" spans="1:20" x14ac:dyDescent="0.25">
      <c r="A966" s="30"/>
      <c r="B966" s="30"/>
      <c r="C966" s="30"/>
      <c r="D966" s="30"/>
      <c r="E966" s="30"/>
      <c r="F966" s="30"/>
      <c r="G966" s="30"/>
      <c r="H966" s="30"/>
      <c r="I966" s="31"/>
      <c r="J966" s="30"/>
      <c r="K966" s="31"/>
      <c r="L966" s="31"/>
      <c r="M966" s="31"/>
      <c r="N966" s="31"/>
      <c r="O966" s="31"/>
      <c r="P966" s="31"/>
      <c r="Q966" s="31"/>
      <c r="R966" s="30"/>
      <c r="S966" s="31"/>
      <c r="T966" s="30"/>
    </row>
    <row r="967" spans="1:20" x14ac:dyDescent="0.25">
      <c r="A967" s="30"/>
      <c r="B967" s="30"/>
      <c r="C967" s="30"/>
      <c r="D967" s="30"/>
      <c r="E967" s="30"/>
      <c r="F967" s="30"/>
      <c r="G967" s="30"/>
      <c r="H967" s="30"/>
      <c r="I967" s="31"/>
      <c r="J967" s="30"/>
      <c r="K967" s="31"/>
      <c r="L967" s="31"/>
      <c r="M967" s="31"/>
      <c r="N967" s="31"/>
      <c r="O967" s="31"/>
      <c r="P967" s="31"/>
      <c r="Q967" s="31"/>
      <c r="R967" s="30"/>
      <c r="S967" s="31"/>
      <c r="T967" s="30"/>
    </row>
    <row r="968" spans="1:20" x14ac:dyDescent="0.25">
      <c r="A968" s="30"/>
      <c r="B968" s="30"/>
      <c r="C968" s="30"/>
      <c r="D968" s="30"/>
      <c r="E968" s="30"/>
      <c r="F968" s="30"/>
      <c r="G968" s="30"/>
      <c r="H968" s="30"/>
      <c r="I968" s="31"/>
      <c r="J968" s="30"/>
      <c r="K968" s="31"/>
      <c r="L968" s="31"/>
      <c r="M968" s="31"/>
      <c r="N968" s="31"/>
      <c r="O968" s="31"/>
      <c r="P968" s="31"/>
      <c r="Q968" s="31"/>
      <c r="R968" s="30"/>
      <c r="S968" s="31"/>
      <c r="T968" s="30"/>
    </row>
    <row r="969" spans="1:20" x14ac:dyDescent="0.25">
      <c r="A969" s="30"/>
      <c r="B969" s="30"/>
      <c r="C969" s="30"/>
      <c r="D969" s="30"/>
      <c r="E969" s="30"/>
      <c r="F969" s="30"/>
      <c r="G969" s="30"/>
      <c r="H969" s="30"/>
      <c r="I969" s="31"/>
      <c r="J969" s="30"/>
      <c r="K969" s="31"/>
      <c r="L969" s="31"/>
      <c r="M969" s="31"/>
      <c r="N969" s="31"/>
      <c r="O969" s="31"/>
      <c r="P969" s="31"/>
      <c r="Q969" s="31"/>
      <c r="R969" s="30"/>
      <c r="S969" s="31"/>
      <c r="T969" s="30"/>
    </row>
    <row r="970" spans="1:20" x14ac:dyDescent="0.25">
      <c r="A970" s="30"/>
      <c r="B970" s="30"/>
      <c r="C970" s="30"/>
      <c r="D970" s="30"/>
      <c r="E970" s="30"/>
      <c r="F970" s="30"/>
      <c r="G970" s="30"/>
      <c r="H970" s="30"/>
      <c r="I970" s="31"/>
      <c r="J970" s="30"/>
      <c r="K970" s="31"/>
      <c r="L970" s="31"/>
      <c r="M970" s="31"/>
      <c r="N970" s="31"/>
      <c r="O970" s="31"/>
      <c r="P970" s="31"/>
      <c r="Q970" s="31"/>
      <c r="R970" s="30"/>
      <c r="S970" s="31"/>
      <c r="T970" s="30"/>
    </row>
    <row r="971" spans="1:20" x14ac:dyDescent="0.25">
      <c r="A971" s="30"/>
      <c r="B971" s="30"/>
      <c r="C971" s="30"/>
      <c r="D971" s="30"/>
      <c r="E971" s="30"/>
      <c r="F971" s="30"/>
      <c r="G971" s="30"/>
      <c r="H971" s="30"/>
      <c r="I971" s="31"/>
      <c r="J971" s="30"/>
      <c r="K971" s="31"/>
      <c r="L971" s="31"/>
      <c r="M971" s="31"/>
      <c r="N971" s="31"/>
      <c r="O971" s="31"/>
      <c r="P971" s="31"/>
      <c r="Q971" s="31"/>
      <c r="R971" s="30"/>
      <c r="S971" s="31"/>
      <c r="T971" s="30"/>
    </row>
    <row r="972" spans="1:20" x14ac:dyDescent="0.25">
      <c r="A972" s="30"/>
      <c r="B972" s="30"/>
      <c r="C972" s="30"/>
      <c r="D972" s="30"/>
      <c r="E972" s="30"/>
      <c r="F972" s="30"/>
      <c r="G972" s="30"/>
      <c r="H972" s="30"/>
      <c r="I972" s="31"/>
      <c r="J972" s="30"/>
      <c r="K972" s="31"/>
      <c r="L972" s="31"/>
      <c r="M972" s="31"/>
      <c r="N972" s="31"/>
      <c r="O972" s="31"/>
      <c r="P972" s="31"/>
      <c r="Q972" s="31"/>
      <c r="R972" s="30"/>
      <c r="S972" s="31"/>
      <c r="T972" s="30"/>
    </row>
    <row r="973" spans="1:20" x14ac:dyDescent="0.25">
      <c r="A973" s="30"/>
      <c r="B973" s="30"/>
      <c r="C973" s="30"/>
      <c r="D973" s="30"/>
      <c r="E973" s="30"/>
      <c r="F973" s="30"/>
      <c r="G973" s="30"/>
      <c r="H973" s="30"/>
      <c r="I973" s="31"/>
      <c r="J973" s="30"/>
      <c r="K973" s="31"/>
      <c r="L973" s="31"/>
      <c r="M973" s="31"/>
      <c r="N973" s="31"/>
      <c r="O973" s="31"/>
      <c r="P973" s="31"/>
      <c r="Q973" s="31"/>
      <c r="R973" s="30"/>
      <c r="S973" s="31"/>
      <c r="T973" s="30"/>
    </row>
    <row r="974" spans="1:20" x14ac:dyDescent="0.25">
      <c r="A974" s="30"/>
      <c r="B974" s="30"/>
      <c r="C974" s="30"/>
      <c r="D974" s="30"/>
      <c r="E974" s="30"/>
      <c r="F974" s="30"/>
      <c r="G974" s="30"/>
      <c r="H974" s="30"/>
      <c r="I974" s="31"/>
      <c r="J974" s="30"/>
      <c r="K974" s="31"/>
      <c r="L974" s="31"/>
      <c r="M974" s="31"/>
      <c r="N974" s="31"/>
      <c r="O974" s="31"/>
      <c r="P974" s="31"/>
      <c r="Q974" s="31"/>
      <c r="R974" s="30"/>
      <c r="S974" s="31"/>
      <c r="T974" s="30"/>
    </row>
    <row r="975" spans="1:20" x14ac:dyDescent="0.25">
      <c r="A975" s="30"/>
      <c r="B975" s="30"/>
      <c r="C975" s="30"/>
      <c r="D975" s="30"/>
      <c r="E975" s="30"/>
      <c r="F975" s="30"/>
      <c r="G975" s="30"/>
      <c r="H975" s="30"/>
      <c r="I975" s="31"/>
      <c r="J975" s="30"/>
      <c r="K975" s="31"/>
      <c r="L975" s="31"/>
      <c r="M975" s="31"/>
      <c r="N975" s="31"/>
      <c r="O975" s="31"/>
      <c r="P975" s="31"/>
      <c r="Q975" s="31"/>
      <c r="R975" s="30"/>
      <c r="S975" s="31"/>
      <c r="T975" s="30"/>
    </row>
    <row r="976" spans="1:20" x14ac:dyDescent="0.25">
      <c r="A976" s="30"/>
      <c r="B976" s="30"/>
      <c r="C976" s="30"/>
      <c r="D976" s="30"/>
      <c r="E976" s="30"/>
      <c r="F976" s="30"/>
      <c r="G976" s="30"/>
      <c r="H976" s="30"/>
      <c r="I976" s="31"/>
      <c r="J976" s="30"/>
      <c r="K976" s="31"/>
      <c r="L976" s="31"/>
      <c r="M976" s="31"/>
      <c r="N976" s="31"/>
      <c r="O976" s="31"/>
      <c r="P976" s="31"/>
      <c r="Q976" s="31"/>
      <c r="R976" s="30"/>
      <c r="S976" s="31"/>
      <c r="T976" s="30"/>
    </row>
    <row r="977" spans="1:20" x14ac:dyDescent="0.25">
      <c r="A977" s="30"/>
      <c r="B977" s="30"/>
      <c r="C977" s="30"/>
      <c r="D977" s="30"/>
      <c r="E977" s="30"/>
      <c r="F977" s="30"/>
      <c r="G977" s="30"/>
      <c r="H977" s="30"/>
      <c r="I977" s="31"/>
      <c r="J977" s="30"/>
      <c r="K977" s="31"/>
      <c r="L977" s="31"/>
      <c r="M977" s="31"/>
      <c r="N977" s="31"/>
      <c r="O977" s="31"/>
      <c r="P977" s="31"/>
      <c r="Q977" s="31"/>
      <c r="R977" s="30"/>
      <c r="S977" s="31"/>
      <c r="T977" s="30"/>
    </row>
    <row r="978" spans="1:20" x14ac:dyDescent="0.25">
      <c r="A978" s="30"/>
      <c r="B978" s="30"/>
      <c r="C978" s="30"/>
      <c r="D978" s="30"/>
      <c r="E978" s="30"/>
      <c r="F978" s="30"/>
      <c r="G978" s="30"/>
      <c r="H978" s="30"/>
      <c r="I978" s="31"/>
      <c r="J978" s="30"/>
      <c r="K978" s="31"/>
      <c r="L978" s="31"/>
      <c r="M978" s="31"/>
      <c r="N978" s="31"/>
      <c r="O978" s="31"/>
      <c r="P978" s="31"/>
      <c r="Q978" s="31"/>
      <c r="R978" s="30"/>
      <c r="S978" s="31"/>
      <c r="T978" s="30"/>
    </row>
    <row r="979" spans="1:20" x14ac:dyDescent="0.25">
      <c r="A979" s="30"/>
      <c r="B979" s="30"/>
      <c r="C979" s="30"/>
      <c r="D979" s="30"/>
      <c r="E979" s="30"/>
      <c r="F979" s="30"/>
      <c r="G979" s="30"/>
      <c r="H979" s="30"/>
      <c r="I979" s="31"/>
      <c r="J979" s="30"/>
      <c r="K979" s="31"/>
      <c r="L979" s="31"/>
      <c r="M979" s="31"/>
      <c r="N979" s="31"/>
      <c r="O979" s="31"/>
      <c r="P979" s="31"/>
      <c r="Q979" s="31"/>
      <c r="R979" s="30"/>
      <c r="S979" s="31"/>
      <c r="T979" s="30"/>
    </row>
    <row r="980" spans="1:20" x14ac:dyDescent="0.25">
      <c r="A980" s="30"/>
      <c r="B980" s="30"/>
      <c r="C980" s="30"/>
      <c r="D980" s="30"/>
      <c r="E980" s="30"/>
      <c r="F980" s="30"/>
      <c r="G980" s="30"/>
      <c r="H980" s="30"/>
      <c r="I980" s="31"/>
      <c r="J980" s="30"/>
      <c r="K980" s="31"/>
      <c r="L980" s="31"/>
      <c r="M980" s="31"/>
      <c r="N980" s="31"/>
      <c r="O980" s="31"/>
      <c r="P980" s="31"/>
      <c r="Q980" s="31"/>
      <c r="R980" s="30"/>
      <c r="S980" s="31"/>
      <c r="T980" s="30"/>
    </row>
    <row r="981" spans="1:20" x14ac:dyDescent="0.25">
      <c r="A981" s="30"/>
      <c r="B981" s="30"/>
      <c r="C981" s="30"/>
      <c r="D981" s="30"/>
      <c r="E981" s="30"/>
      <c r="F981" s="30"/>
      <c r="G981" s="30"/>
      <c r="H981" s="30"/>
      <c r="I981" s="31"/>
      <c r="J981" s="30"/>
      <c r="K981" s="31"/>
      <c r="L981" s="31"/>
      <c r="M981" s="31"/>
      <c r="N981" s="31"/>
      <c r="O981" s="31"/>
      <c r="P981" s="31"/>
      <c r="Q981" s="31"/>
      <c r="R981" s="30"/>
      <c r="S981" s="31"/>
      <c r="T981" s="30"/>
    </row>
    <row r="982" spans="1:20" x14ac:dyDescent="0.25">
      <c r="A982" s="30"/>
      <c r="B982" s="30"/>
      <c r="C982" s="30"/>
      <c r="D982" s="30"/>
      <c r="E982" s="30"/>
      <c r="F982" s="30"/>
      <c r="G982" s="30"/>
      <c r="H982" s="30"/>
      <c r="I982" s="31"/>
      <c r="J982" s="30"/>
      <c r="K982" s="31"/>
      <c r="L982" s="31"/>
      <c r="M982" s="31"/>
      <c r="N982" s="31"/>
      <c r="O982" s="31"/>
      <c r="P982" s="31"/>
      <c r="Q982" s="31"/>
      <c r="R982" s="30"/>
      <c r="S982" s="31"/>
      <c r="T982" s="30"/>
    </row>
    <row r="983" spans="1:20" x14ac:dyDescent="0.25">
      <c r="A983" s="30"/>
      <c r="B983" s="30"/>
      <c r="C983" s="30"/>
      <c r="D983" s="30"/>
      <c r="E983" s="30"/>
      <c r="F983" s="30"/>
      <c r="G983" s="30"/>
      <c r="H983" s="30"/>
      <c r="I983" s="31"/>
      <c r="J983" s="30"/>
      <c r="K983" s="31"/>
      <c r="L983" s="31"/>
      <c r="M983" s="31"/>
      <c r="N983" s="31"/>
      <c r="O983" s="31"/>
      <c r="P983" s="31"/>
      <c r="Q983" s="31"/>
      <c r="R983" s="30"/>
      <c r="S983" s="31"/>
      <c r="T983" s="30"/>
    </row>
    <row r="984" spans="1:20" x14ac:dyDescent="0.25">
      <c r="A984" s="30"/>
      <c r="B984" s="30"/>
      <c r="C984" s="30"/>
      <c r="D984" s="30"/>
      <c r="E984" s="30"/>
      <c r="F984" s="30"/>
      <c r="G984" s="30"/>
      <c r="H984" s="30"/>
      <c r="I984" s="31"/>
      <c r="J984" s="30"/>
      <c r="K984" s="31"/>
      <c r="L984" s="31"/>
      <c r="M984" s="31"/>
      <c r="N984" s="31"/>
      <c r="O984" s="31"/>
      <c r="P984" s="31"/>
      <c r="Q984" s="31"/>
      <c r="R984" s="30"/>
      <c r="S984" s="31"/>
      <c r="T984" s="30"/>
    </row>
    <row r="985" spans="1:20" x14ac:dyDescent="0.25">
      <c r="A985" s="30"/>
      <c r="B985" s="30"/>
      <c r="C985" s="30"/>
      <c r="D985" s="30"/>
      <c r="E985" s="30"/>
      <c r="F985" s="30"/>
      <c r="G985" s="30"/>
      <c r="H985" s="30"/>
      <c r="I985" s="31"/>
      <c r="J985" s="30"/>
      <c r="K985" s="31"/>
      <c r="L985" s="31"/>
      <c r="M985" s="31"/>
      <c r="N985" s="31"/>
      <c r="O985" s="31"/>
      <c r="P985" s="31"/>
      <c r="Q985" s="31"/>
      <c r="R985" s="30"/>
      <c r="S985" s="31"/>
      <c r="T985" s="30"/>
    </row>
    <row r="986" spans="1:20" x14ac:dyDescent="0.25">
      <c r="A986" s="30"/>
      <c r="B986" s="30"/>
      <c r="C986" s="30"/>
      <c r="D986" s="30"/>
      <c r="E986" s="30"/>
      <c r="F986" s="30"/>
      <c r="G986" s="30"/>
      <c r="H986" s="30"/>
      <c r="I986" s="31"/>
      <c r="J986" s="30"/>
      <c r="K986" s="31"/>
      <c r="L986" s="31"/>
      <c r="M986" s="31"/>
      <c r="N986" s="31"/>
      <c r="O986" s="31"/>
      <c r="P986" s="31"/>
      <c r="Q986" s="31"/>
      <c r="R986" s="30"/>
      <c r="S986" s="31"/>
      <c r="T986" s="30"/>
    </row>
    <row r="987" spans="1:20" x14ac:dyDescent="0.25">
      <c r="A987" s="30"/>
      <c r="B987" s="30"/>
      <c r="C987" s="30"/>
      <c r="D987" s="30"/>
      <c r="E987" s="30"/>
      <c r="F987" s="30"/>
      <c r="G987" s="30"/>
      <c r="H987" s="30"/>
      <c r="I987" s="31"/>
      <c r="J987" s="30"/>
      <c r="K987" s="31"/>
      <c r="L987" s="31"/>
      <c r="M987" s="31"/>
      <c r="N987" s="31"/>
      <c r="O987" s="31"/>
      <c r="P987" s="31"/>
      <c r="Q987" s="31"/>
      <c r="R987" s="30"/>
      <c r="S987" s="31"/>
      <c r="T987" s="30"/>
    </row>
    <row r="988" spans="1:20" x14ac:dyDescent="0.25">
      <c r="A988" s="30"/>
      <c r="B988" s="30"/>
      <c r="C988" s="30"/>
      <c r="D988" s="30"/>
      <c r="E988" s="30"/>
      <c r="F988" s="30"/>
      <c r="G988" s="30"/>
      <c r="H988" s="30"/>
      <c r="I988" s="31"/>
      <c r="J988" s="30"/>
      <c r="K988" s="31"/>
      <c r="L988" s="31"/>
      <c r="M988" s="31"/>
      <c r="N988" s="31"/>
      <c r="O988" s="31"/>
      <c r="P988" s="31"/>
      <c r="Q988" s="31"/>
      <c r="R988" s="30"/>
      <c r="S988" s="31"/>
      <c r="T988" s="30"/>
    </row>
    <row r="989" spans="1:20" x14ac:dyDescent="0.25">
      <c r="A989" s="30"/>
      <c r="B989" s="30"/>
      <c r="C989" s="30"/>
      <c r="D989" s="30"/>
      <c r="E989" s="30"/>
      <c r="F989" s="30"/>
      <c r="G989" s="30"/>
      <c r="H989" s="30"/>
      <c r="I989" s="31"/>
      <c r="J989" s="30"/>
      <c r="K989" s="31"/>
      <c r="L989" s="31"/>
      <c r="M989" s="31"/>
      <c r="N989" s="31"/>
      <c r="O989" s="31"/>
      <c r="P989" s="31"/>
      <c r="Q989" s="31"/>
      <c r="R989" s="30"/>
      <c r="S989" s="31"/>
      <c r="T989" s="30"/>
    </row>
    <row r="990" spans="1:20" x14ac:dyDescent="0.25">
      <c r="A990" s="30"/>
      <c r="B990" s="30"/>
      <c r="C990" s="30"/>
      <c r="D990" s="30"/>
      <c r="E990" s="30"/>
      <c r="F990" s="30"/>
      <c r="G990" s="30"/>
      <c r="H990" s="30"/>
      <c r="I990" s="31"/>
      <c r="J990" s="30"/>
      <c r="K990" s="31"/>
      <c r="L990" s="31"/>
      <c r="M990" s="31"/>
      <c r="N990" s="31"/>
      <c r="O990" s="31"/>
      <c r="P990" s="31"/>
      <c r="Q990" s="31"/>
      <c r="R990" s="30"/>
      <c r="S990" s="31"/>
      <c r="T990" s="30"/>
    </row>
    <row r="991" spans="1:20" x14ac:dyDescent="0.25">
      <c r="A991" s="30"/>
      <c r="B991" s="30"/>
      <c r="C991" s="30"/>
      <c r="D991" s="30"/>
      <c r="E991" s="30"/>
      <c r="F991" s="30"/>
      <c r="G991" s="30"/>
      <c r="H991" s="30"/>
      <c r="I991" s="31"/>
      <c r="J991" s="30"/>
      <c r="K991" s="31"/>
      <c r="L991" s="31"/>
      <c r="M991" s="31"/>
      <c r="N991" s="31"/>
      <c r="O991" s="31"/>
      <c r="P991" s="31"/>
      <c r="Q991" s="31"/>
      <c r="R991" s="30"/>
      <c r="S991" s="31"/>
      <c r="T991" s="30"/>
    </row>
    <row r="992" spans="1:20" x14ac:dyDescent="0.25">
      <c r="A992" s="30"/>
      <c r="B992" s="30"/>
      <c r="C992" s="30"/>
      <c r="D992" s="30"/>
      <c r="E992" s="30"/>
      <c r="F992" s="30"/>
      <c r="G992" s="30"/>
      <c r="H992" s="30"/>
      <c r="I992" s="31"/>
      <c r="J992" s="30"/>
      <c r="K992" s="31"/>
      <c r="L992" s="31"/>
      <c r="M992" s="31"/>
      <c r="N992" s="31"/>
      <c r="O992" s="31"/>
      <c r="P992" s="31"/>
      <c r="Q992" s="31"/>
      <c r="R992" s="30"/>
      <c r="S992" s="31"/>
      <c r="T992" s="30"/>
    </row>
    <row r="993" spans="1:20" x14ac:dyDescent="0.25">
      <c r="A993" s="30"/>
      <c r="B993" s="30"/>
      <c r="C993" s="30"/>
      <c r="D993" s="30"/>
      <c r="E993" s="30"/>
      <c r="F993" s="30"/>
      <c r="G993" s="30"/>
      <c r="H993" s="30"/>
      <c r="I993" s="31"/>
      <c r="J993" s="30"/>
      <c r="K993" s="31"/>
      <c r="L993" s="31"/>
      <c r="M993" s="31"/>
      <c r="N993" s="31"/>
      <c r="O993" s="31"/>
      <c r="P993" s="31"/>
      <c r="Q993" s="31"/>
      <c r="R993" s="30"/>
      <c r="S993" s="31"/>
      <c r="T993" s="30"/>
    </row>
    <row r="994" spans="1:20" x14ac:dyDescent="0.25">
      <c r="A994" s="30"/>
      <c r="B994" s="30"/>
      <c r="C994" s="30"/>
      <c r="D994" s="30"/>
      <c r="E994" s="30"/>
      <c r="F994" s="30"/>
      <c r="G994" s="30"/>
      <c r="H994" s="30"/>
      <c r="I994" s="31"/>
      <c r="J994" s="30"/>
      <c r="K994" s="31"/>
      <c r="L994" s="31"/>
      <c r="M994" s="31"/>
      <c r="N994" s="31"/>
      <c r="O994" s="31"/>
      <c r="P994" s="31"/>
      <c r="Q994" s="31"/>
      <c r="R994" s="30"/>
      <c r="S994" s="31"/>
      <c r="T994" s="30"/>
    </row>
    <row r="995" spans="1:20" x14ac:dyDescent="0.25">
      <c r="A995" s="30"/>
      <c r="B995" s="30"/>
      <c r="C995" s="30"/>
      <c r="D995" s="30"/>
      <c r="E995" s="30"/>
      <c r="F995" s="30"/>
      <c r="G995" s="30"/>
      <c r="H995" s="30"/>
      <c r="I995" s="31"/>
      <c r="J995" s="30"/>
      <c r="K995" s="31"/>
      <c r="L995" s="31"/>
      <c r="M995" s="31"/>
      <c r="N995" s="31"/>
      <c r="O995" s="31"/>
      <c r="P995" s="31"/>
      <c r="Q995" s="31"/>
      <c r="R995" s="30"/>
      <c r="S995" s="31"/>
      <c r="T995" s="30"/>
    </row>
    <row r="996" spans="1:20" x14ac:dyDescent="0.25">
      <c r="A996" s="30"/>
      <c r="B996" s="30"/>
      <c r="C996" s="30"/>
      <c r="D996" s="30"/>
      <c r="E996" s="30"/>
      <c r="F996" s="30"/>
      <c r="G996" s="30"/>
      <c r="H996" s="30"/>
      <c r="I996" s="31"/>
      <c r="J996" s="30"/>
      <c r="K996" s="31"/>
      <c r="L996" s="31"/>
      <c r="M996" s="31"/>
      <c r="N996" s="31"/>
      <c r="O996" s="31"/>
      <c r="P996" s="31"/>
      <c r="Q996" s="31"/>
      <c r="R996" s="30"/>
      <c r="S996" s="31"/>
      <c r="T996" s="30"/>
    </row>
    <row r="997" spans="1:20" x14ac:dyDescent="0.25">
      <c r="A997" s="30"/>
      <c r="B997" s="30"/>
      <c r="C997" s="30"/>
      <c r="D997" s="30"/>
      <c r="E997" s="30"/>
      <c r="F997" s="30"/>
      <c r="G997" s="30"/>
      <c r="H997" s="30"/>
      <c r="I997" s="31"/>
      <c r="J997" s="30"/>
      <c r="K997" s="31"/>
      <c r="L997" s="31"/>
      <c r="M997" s="31"/>
      <c r="N997" s="31"/>
      <c r="O997" s="31"/>
      <c r="P997" s="31"/>
      <c r="Q997" s="31"/>
      <c r="R997" s="30"/>
      <c r="S997" s="31"/>
      <c r="T997" s="30"/>
    </row>
    <row r="998" spans="1:20" x14ac:dyDescent="0.25">
      <c r="A998" s="30"/>
      <c r="B998" s="30"/>
      <c r="C998" s="30"/>
      <c r="D998" s="30"/>
      <c r="E998" s="30"/>
      <c r="F998" s="30"/>
      <c r="G998" s="30"/>
      <c r="H998" s="30"/>
      <c r="I998" s="31"/>
      <c r="J998" s="30"/>
      <c r="K998" s="31"/>
      <c r="L998" s="31"/>
      <c r="M998" s="31"/>
      <c r="N998" s="31"/>
      <c r="O998" s="31"/>
      <c r="P998" s="31"/>
      <c r="Q998" s="31"/>
      <c r="R998" s="30"/>
      <c r="S998" s="31"/>
      <c r="T998" s="30"/>
    </row>
    <row r="999" spans="1:20" x14ac:dyDescent="0.25">
      <c r="A999" s="30"/>
      <c r="B999" s="30"/>
      <c r="C999" s="30"/>
      <c r="D999" s="30"/>
      <c r="E999" s="30"/>
      <c r="F999" s="30"/>
      <c r="G999" s="30"/>
      <c r="H999" s="30"/>
      <c r="I999" s="31"/>
      <c r="J999" s="30"/>
      <c r="K999" s="31"/>
      <c r="L999" s="31"/>
      <c r="M999" s="31"/>
      <c r="N999" s="31"/>
      <c r="O999" s="31"/>
      <c r="P999" s="31"/>
      <c r="Q999" s="31"/>
      <c r="R999" s="30"/>
      <c r="S999" s="31"/>
      <c r="T999" s="30"/>
    </row>
    <row r="1000" spans="1:20" x14ac:dyDescent="0.25">
      <c r="A1000" s="30"/>
      <c r="B1000" s="30"/>
      <c r="C1000" s="30"/>
      <c r="D1000" s="30"/>
      <c r="E1000" s="30"/>
      <c r="F1000" s="30"/>
      <c r="G1000" s="30"/>
      <c r="H1000" s="30"/>
      <c r="I1000" s="31"/>
      <c r="J1000" s="30"/>
      <c r="K1000" s="31"/>
      <c r="L1000" s="31"/>
      <c r="M1000" s="31"/>
      <c r="N1000" s="31"/>
      <c r="O1000" s="31"/>
      <c r="P1000" s="31"/>
      <c r="Q1000" s="31"/>
      <c r="R1000" s="30"/>
      <c r="S1000" s="31"/>
      <c r="T1000" s="30"/>
    </row>
    <row r="1001" spans="1:20" x14ac:dyDescent="0.25">
      <c r="A1001" s="30"/>
      <c r="B1001" s="30"/>
      <c r="C1001" s="30"/>
      <c r="D1001" s="30"/>
      <c r="E1001" s="30"/>
      <c r="F1001" s="30"/>
      <c r="G1001" s="30"/>
      <c r="H1001" s="30"/>
      <c r="I1001" s="31"/>
      <c r="J1001" s="30"/>
      <c r="K1001" s="31"/>
      <c r="L1001" s="31"/>
      <c r="M1001" s="31"/>
      <c r="N1001" s="31"/>
      <c r="O1001" s="31"/>
      <c r="P1001" s="31"/>
      <c r="Q1001" s="31"/>
      <c r="R1001" s="30"/>
      <c r="S1001" s="31"/>
      <c r="T1001" s="30"/>
    </row>
    <row r="1002" spans="1:20" x14ac:dyDescent="0.25">
      <c r="A1002" s="30"/>
      <c r="B1002" s="30"/>
      <c r="C1002" s="30"/>
      <c r="D1002" s="30"/>
      <c r="E1002" s="30"/>
      <c r="F1002" s="30"/>
      <c r="G1002" s="30"/>
      <c r="H1002" s="30"/>
      <c r="I1002" s="31"/>
      <c r="J1002" s="30"/>
      <c r="K1002" s="31"/>
      <c r="L1002" s="31"/>
      <c r="M1002" s="31"/>
      <c r="N1002" s="31"/>
      <c r="O1002" s="31"/>
      <c r="P1002" s="31"/>
      <c r="Q1002" s="31"/>
      <c r="R1002" s="30"/>
      <c r="S1002" s="31"/>
      <c r="T1002" s="30"/>
    </row>
    <row r="1003" spans="1:20" x14ac:dyDescent="0.25">
      <c r="A1003" s="30"/>
      <c r="B1003" s="30"/>
      <c r="C1003" s="30"/>
      <c r="D1003" s="30"/>
      <c r="E1003" s="30"/>
      <c r="F1003" s="30"/>
      <c r="G1003" s="30"/>
      <c r="H1003" s="30"/>
      <c r="I1003" s="31"/>
      <c r="J1003" s="30"/>
      <c r="K1003" s="31"/>
      <c r="L1003" s="31"/>
      <c r="M1003" s="31"/>
      <c r="N1003" s="31"/>
      <c r="O1003" s="31"/>
      <c r="P1003" s="31"/>
      <c r="Q1003" s="31"/>
      <c r="R1003" s="30"/>
      <c r="S1003" s="31"/>
      <c r="T1003" s="30"/>
    </row>
    <row r="1004" spans="1:20" x14ac:dyDescent="0.25">
      <c r="A1004" s="30"/>
      <c r="B1004" s="30"/>
      <c r="C1004" s="30"/>
      <c r="D1004" s="30"/>
      <c r="E1004" s="30"/>
      <c r="F1004" s="30"/>
      <c r="G1004" s="30"/>
      <c r="H1004" s="30"/>
      <c r="I1004" s="31"/>
      <c r="J1004" s="30"/>
      <c r="K1004" s="31"/>
      <c r="L1004" s="31"/>
      <c r="M1004" s="31"/>
      <c r="N1004" s="31"/>
      <c r="O1004" s="31"/>
      <c r="P1004" s="31"/>
      <c r="Q1004" s="31"/>
      <c r="R1004" s="30"/>
      <c r="S1004" s="31"/>
      <c r="T1004" s="30"/>
    </row>
    <row r="1005" spans="1:20" x14ac:dyDescent="0.25">
      <c r="A1005" s="30"/>
      <c r="B1005" s="30"/>
      <c r="C1005" s="30"/>
      <c r="D1005" s="30"/>
      <c r="E1005" s="30"/>
      <c r="F1005" s="30"/>
      <c r="G1005" s="30"/>
      <c r="H1005" s="30"/>
      <c r="I1005" s="31"/>
      <c r="J1005" s="30"/>
      <c r="K1005" s="31"/>
      <c r="L1005" s="31"/>
      <c r="M1005" s="31"/>
      <c r="N1005" s="31"/>
      <c r="O1005" s="31"/>
      <c r="P1005" s="31"/>
      <c r="Q1005" s="31"/>
      <c r="R1005" s="30"/>
      <c r="S1005" s="31"/>
      <c r="T1005" s="30"/>
    </row>
    <row r="1006" spans="1:20" x14ac:dyDescent="0.25">
      <c r="A1006" s="30"/>
      <c r="B1006" s="30"/>
      <c r="C1006" s="30"/>
      <c r="D1006" s="30"/>
      <c r="E1006" s="30"/>
      <c r="F1006" s="30"/>
      <c r="G1006" s="30"/>
      <c r="H1006" s="30"/>
      <c r="I1006" s="31"/>
      <c r="J1006" s="30"/>
      <c r="K1006" s="31"/>
      <c r="L1006" s="31"/>
      <c r="M1006" s="31"/>
      <c r="N1006" s="31"/>
      <c r="O1006" s="31"/>
      <c r="P1006" s="31"/>
      <c r="Q1006" s="31"/>
      <c r="R1006" s="30"/>
      <c r="S1006" s="31"/>
      <c r="T1006" s="30"/>
    </row>
    <row r="1007" spans="1:20" x14ac:dyDescent="0.25">
      <c r="A1007" s="30"/>
      <c r="B1007" s="30"/>
      <c r="C1007" s="30"/>
      <c r="D1007" s="30"/>
      <c r="E1007" s="30"/>
      <c r="F1007" s="30"/>
      <c r="G1007" s="30"/>
      <c r="H1007" s="30"/>
      <c r="I1007" s="31"/>
      <c r="J1007" s="30"/>
      <c r="K1007" s="31"/>
      <c r="L1007" s="31"/>
      <c r="M1007" s="31"/>
      <c r="N1007" s="31"/>
      <c r="O1007" s="31"/>
      <c r="P1007" s="31"/>
      <c r="Q1007" s="31"/>
      <c r="R1007" s="30"/>
      <c r="S1007" s="31"/>
      <c r="T1007" s="30"/>
    </row>
    <row r="1008" spans="1:20" x14ac:dyDescent="0.25">
      <c r="A1008" s="30"/>
      <c r="B1008" s="30"/>
      <c r="C1008" s="30"/>
      <c r="D1008" s="30"/>
      <c r="E1008" s="30"/>
      <c r="F1008" s="30"/>
      <c r="G1008" s="30"/>
      <c r="H1008" s="30"/>
      <c r="I1008" s="31"/>
      <c r="J1008" s="30"/>
      <c r="K1008" s="31"/>
      <c r="L1008" s="31"/>
      <c r="M1008" s="31"/>
      <c r="N1008" s="31"/>
      <c r="O1008" s="31"/>
      <c r="P1008" s="31"/>
      <c r="Q1008" s="31"/>
      <c r="R1008" s="30"/>
      <c r="S1008" s="31"/>
      <c r="T1008" s="30"/>
    </row>
    <row r="1009" spans="1:20" x14ac:dyDescent="0.25">
      <c r="A1009" s="30"/>
      <c r="B1009" s="30"/>
      <c r="C1009" s="30"/>
      <c r="D1009" s="30"/>
      <c r="E1009" s="30"/>
      <c r="F1009" s="30"/>
      <c r="G1009" s="30"/>
      <c r="H1009" s="30"/>
      <c r="I1009" s="31"/>
      <c r="J1009" s="30"/>
      <c r="K1009" s="31"/>
      <c r="L1009" s="31"/>
      <c r="M1009" s="31"/>
      <c r="N1009" s="31"/>
      <c r="O1009" s="31"/>
      <c r="P1009" s="31"/>
      <c r="Q1009" s="31"/>
      <c r="R1009" s="30"/>
      <c r="S1009" s="31"/>
      <c r="T1009" s="30"/>
    </row>
    <row r="1010" spans="1:20" x14ac:dyDescent="0.25">
      <c r="A1010" s="30"/>
      <c r="B1010" s="30"/>
      <c r="C1010" s="30"/>
      <c r="D1010" s="30"/>
      <c r="E1010" s="30"/>
      <c r="F1010" s="30"/>
      <c r="G1010" s="30"/>
      <c r="H1010" s="30"/>
      <c r="I1010" s="31"/>
      <c r="J1010" s="30"/>
      <c r="K1010" s="31"/>
      <c r="L1010" s="31"/>
      <c r="M1010" s="31"/>
      <c r="N1010" s="31"/>
      <c r="O1010" s="31"/>
      <c r="P1010" s="31"/>
      <c r="Q1010" s="31"/>
      <c r="R1010" s="30"/>
      <c r="S1010" s="31"/>
      <c r="T1010" s="30"/>
    </row>
    <row r="1011" spans="1:20" x14ac:dyDescent="0.25">
      <c r="A1011" s="30"/>
      <c r="B1011" s="30"/>
      <c r="C1011" s="30"/>
      <c r="D1011" s="30"/>
      <c r="E1011" s="30"/>
      <c r="F1011" s="30"/>
      <c r="G1011" s="30"/>
      <c r="H1011" s="30"/>
      <c r="I1011" s="31"/>
      <c r="J1011" s="30"/>
      <c r="K1011" s="31"/>
      <c r="L1011" s="31"/>
      <c r="M1011" s="31"/>
      <c r="N1011" s="31"/>
      <c r="O1011" s="31"/>
      <c r="P1011" s="31"/>
      <c r="Q1011" s="31"/>
      <c r="R1011" s="30"/>
      <c r="S1011" s="31"/>
      <c r="T1011" s="30"/>
    </row>
    <row r="1012" spans="1:20" x14ac:dyDescent="0.25">
      <c r="A1012" s="30"/>
      <c r="B1012" s="30"/>
      <c r="C1012" s="30"/>
      <c r="D1012" s="30"/>
      <c r="E1012" s="30"/>
      <c r="F1012" s="30"/>
      <c r="G1012" s="30"/>
      <c r="H1012" s="30"/>
      <c r="I1012" s="31"/>
      <c r="J1012" s="30"/>
      <c r="K1012" s="31"/>
      <c r="L1012" s="31"/>
      <c r="M1012" s="31"/>
      <c r="N1012" s="31"/>
      <c r="O1012" s="31"/>
      <c r="P1012" s="31"/>
      <c r="Q1012" s="31"/>
      <c r="R1012" s="30"/>
      <c r="S1012" s="31"/>
      <c r="T1012" s="30"/>
    </row>
    <row r="1013" spans="1:20" x14ac:dyDescent="0.25">
      <c r="A1013" s="30"/>
      <c r="B1013" s="30"/>
      <c r="C1013" s="30"/>
      <c r="D1013" s="30"/>
      <c r="E1013" s="30"/>
      <c r="F1013" s="30"/>
      <c r="G1013" s="30"/>
      <c r="H1013" s="30"/>
      <c r="I1013" s="31"/>
      <c r="J1013" s="30"/>
      <c r="K1013" s="31"/>
      <c r="L1013" s="31"/>
      <c r="M1013" s="31"/>
      <c r="N1013" s="31"/>
      <c r="O1013" s="31"/>
      <c r="P1013" s="31"/>
      <c r="Q1013" s="31"/>
      <c r="R1013" s="30"/>
      <c r="S1013" s="31"/>
      <c r="T1013" s="30"/>
    </row>
    <row r="1014" spans="1:20" x14ac:dyDescent="0.25">
      <c r="A1014" s="30"/>
      <c r="B1014" s="30"/>
      <c r="C1014" s="30"/>
      <c r="D1014" s="30"/>
      <c r="E1014" s="30"/>
      <c r="F1014" s="30"/>
      <c r="G1014" s="30"/>
      <c r="H1014" s="30"/>
      <c r="I1014" s="31"/>
      <c r="J1014" s="30"/>
      <c r="K1014" s="31"/>
      <c r="L1014" s="31"/>
      <c r="M1014" s="31"/>
      <c r="N1014" s="31"/>
      <c r="O1014" s="31"/>
      <c r="P1014" s="31"/>
      <c r="Q1014" s="31"/>
      <c r="R1014" s="30"/>
      <c r="S1014" s="31"/>
      <c r="T1014" s="30"/>
    </row>
    <row r="1015" spans="1:20" x14ac:dyDescent="0.25">
      <c r="A1015" s="30"/>
      <c r="B1015" s="30"/>
      <c r="C1015" s="30"/>
      <c r="D1015" s="30"/>
      <c r="E1015" s="30"/>
      <c r="F1015" s="30"/>
      <c r="G1015" s="30"/>
      <c r="H1015" s="30"/>
      <c r="I1015" s="31"/>
      <c r="J1015" s="30"/>
      <c r="K1015" s="31"/>
      <c r="L1015" s="31"/>
      <c r="M1015" s="31"/>
      <c r="N1015" s="31"/>
      <c r="O1015" s="31"/>
      <c r="P1015" s="31"/>
      <c r="Q1015" s="31"/>
      <c r="R1015" s="30"/>
      <c r="S1015" s="31"/>
      <c r="T1015" s="30"/>
    </row>
    <row r="1016" spans="1:20" x14ac:dyDescent="0.25">
      <c r="A1016" s="30"/>
      <c r="B1016" s="30"/>
      <c r="C1016" s="30"/>
      <c r="D1016" s="30"/>
      <c r="E1016" s="30"/>
      <c r="F1016" s="30"/>
      <c r="G1016" s="30"/>
      <c r="H1016" s="30"/>
      <c r="I1016" s="31"/>
      <c r="J1016" s="30"/>
      <c r="K1016" s="31"/>
      <c r="L1016" s="31"/>
      <c r="M1016" s="31"/>
      <c r="N1016" s="31"/>
      <c r="O1016" s="31"/>
      <c r="P1016" s="31"/>
      <c r="Q1016" s="31"/>
      <c r="R1016" s="30"/>
      <c r="S1016" s="31"/>
      <c r="T1016" s="30"/>
    </row>
    <row r="1017" spans="1:20" x14ac:dyDescent="0.25">
      <c r="A1017" s="30"/>
      <c r="B1017" s="30"/>
      <c r="C1017" s="30"/>
      <c r="D1017" s="30"/>
      <c r="E1017" s="30"/>
      <c r="F1017" s="30"/>
      <c r="G1017" s="30"/>
      <c r="H1017" s="30"/>
      <c r="I1017" s="31"/>
      <c r="J1017" s="30"/>
      <c r="K1017" s="31"/>
      <c r="L1017" s="31"/>
      <c r="M1017" s="31"/>
      <c r="N1017" s="31"/>
      <c r="O1017" s="31"/>
      <c r="P1017" s="31"/>
      <c r="Q1017" s="31"/>
      <c r="R1017" s="30"/>
      <c r="S1017" s="31"/>
      <c r="T1017" s="30"/>
    </row>
    <row r="1018" spans="1:20" x14ac:dyDescent="0.25">
      <c r="A1018" s="30"/>
      <c r="B1018" s="30"/>
      <c r="C1018" s="30"/>
      <c r="D1018" s="30"/>
      <c r="E1018" s="30"/>
      <c r="F1018" s="30"/>
      <c r="G1018" s="30"/>
      <c r="H1018" s="30"/>
      <c r="I1018" s="31"/>
      <c r="J1018" s="30"/>
      <c r="K1018" s="31"/>
      <c r="L1018" s="31"/>
      <c r="M1018" s="31"/>
      <c r="N1018" s="31"/>
      <c r="O1018" s="31"/>
      <c r="P1018" s="31"/>
      <c r="Q1018" s="31"/>
      <c r="R1018" s="30"/>
      <c r="S1018" s="31"/>
      <c r="T1018" s="30"/>
    </row>
    <row r="1019" spans="1:20" x14ac:dyDescent="0.25">
      <c r="A1019" s="30"/>
      <c r="B1019" s="30"/>
      <c r="C1019" s="30"/>
      <c r="D1019" s="30"/>
      <c r="E1019" s="30"/>
      <c r="F1019" s="30"/>
      <c r="G1019" s="30"/>
      <c r="H1019" s="30"/>
      <c r="I1019" s="31"/>
      <c r="J1019" s="30"/>
      <c r="K1019" s="31"/>
      <c r="L1019" s="31"/>
      <c r="M1019" s="31"/>
      <c r="N1019" s="31"/>
      <c r="O1019" s="31"/>
      <c r="P1019" s="31"/>
      <c r="Q1019" s="31"/>
      <c r="R1019" s="30"/>
      <c r="S1019" s="31"/>
      <c r="T1019" s="30"/>
    </row>
    <row r="1020" spans="1:20" x14ac:dyDescent="0.25">
      <c r="A1020" s="30"/>
      <c r="B1020" s="30"/>
      <c r="C1020" s="30"/>
      <c r="D1020" s="30"/>
      <c r="E1020" s="30"/>
      <c r="F1020" s="30"/>
      <c r="G1020" s="30"/>
      <c r="H1020" s="30"/>
      <c r="I1020" s="31"/>
      <c r="J1020" s="30"/>
      <c r="K1020" s="31"/>
      <c r="L1020" s="31"/>
      <c r="M1020" s="31"/>
      <c r="N1020" s="31"/>
      <c r="O1020" s="31"/>
      <c r="P1020" s="31"/>
      <c r="Q1020" s="31"/>
      <c r="R1020" s="30"/>
      <c r="S1020" s="31"/>
      <c r="T1020" s="30"/>
    </row>
    <row r="1021" spans="1:20" x14ac:dyDescent="0.25">
      <c r="A1021" s="30"/>
      <c r="B1021" s="30"/>
      <c r="C1021" s="30"/>
      <c r="D1021" s="30"/>
      <c r="E1021" s="30"/>
      <c r="F1021" s="30"/>
      <c r="G1021" s="30"/>
      <c r="H1021" s="30"/>
      <c r="I1021" s="31"/>
      <c r="J1021" s="30"/>
      <c r="K1021" s="31"/>
      <c r="L1021" s="31"/>
      <c r="M1021" s="31"/>
      <c r="N1021" s="31"/>
      <c r="O1021" s="31"/>
      <c r="P1021" s="31"/>
      <c r="Q1021" s="31"/>
      <c r="R1021" s="30"/>
      <c r="S1021" s="31"/>
      <c r="T1021" s="30"/>
    </row>
    <row r="1022" spans="1:20" x14ac:dyDescent="0.25">
      <c r="A1022" s="30"/>
      <c r="B1022" s="30"/>
      <c r="C1022" s="30"/>
      <c r="D1022" s="30"/>
      <c r="E1022" s="30"/>
      <c r="F1022" s="30"/>
      <c r="G1022" s="30"/>
      <c r="H1022" s="30"/>
      <c r="I1022" s="31"/>
      <c r="J1022" s="30"/>
      <c r="K1022" s="31"/>
      <c r="L1022" s="31"/>
      <c r="M1022" s="31"/>
      <c r="N1022" s="31"/>
      <c r="O1022" s="31"/>
      <c r="P1022" s="31"/>
      <c r="Q1022" s="31"/>
      <c r="R1022" s="30"/>
      <c r="S1022" s="31"/>
      <c r="T1022" s="30"/>
    </row>
    <row r="1023" spans="1:20" x14ac:dyDescent="0.25">
      <c r="A1023" s="30"/>
      <c r="B1023" s="30"/>
      <c r="C1023" s="30"/>
      <c r="D1023" s="30"/>
      <c r="E1023" s="30"/>
      <c r="F1023" s="30"/>
      <c r="G1023" s="30"/>
      <c r="H1023" s="30"/>
      <c r="I1023" s="31"/>
      <c r="J1023" s="30"/>
      <c r="K1023" s="31"/>
      <c r="L1023" s="31"/>
      <c r="M1023" s="31"/>
      <c r="N1023" s="31"/>
      <c r="O1023" s="31"/>
      <c r="P1023" s="31"/>
      <c r="Q1023" s="31"/>
      <c r="R1023" s="30"/>
      <c r="S1023" s="31"/>
      <c r="T1023" s="30"/>
    </row>
    <row r="1024" spans="1:20" x14ac:dyDescent="0.25">
      <c r="A1024" s="30"/>
      <c r="B1024" s="30"/>
      <c r="C1024" s="30"/>
      <c r="D1024" s="30"/>
      <c r="E1024" s="30"/>
      <c r="F1024" s="30"/>
      <c r="G1024" s="30"/>
      <c r="H1024" s="30"/>
      <c r="I1024" s="31"/>
      <c r="J1024" s="30"/>
      <c r="K1024" s="31"/>
      <c r="L1024" s="31"/>
      <c r="M1024" s="31"/>
      <c r="N1024" s="31"/>
      <c r="O1024" s="31"/>
      <c r="P1024" s="31"/>
      <c r="Q1024" s="31"/>
      <c r="R1024" s="30"/>
      <c r="S1024" s="31"/>
      <c r="T1024" s="30"/>
    </row>
    <row r="1025" spans="1:20" x14ac:dyDescent="0.25">
      <c r="A1025" s="30"/>
      <c r="B1025" s="30"/>
      <c r="C1025" s="30"/>
      <c r="D1025" s="30"/>
      <c r="E1025" s="30"/>
      <c r="F1025" s="30"/>
      <c r="G1025" s="30"/>
      <c r="H1025" s="30"/>
      <c r="I1025" s="31"/>
      <c r="J1025" s="30"/>
      <c r="K1025" s="31"/>
      <c r="L1025" s="31"/>
      <c r="M1025" s="31"/>
      <c r="N1025" s="31"/>
      <c r="O1025" s="31"/>
      <c r="P1025" s="31"/>
      <c r="Q1025" s="31"/>
      <c r="R1025" s="30"/>
      <c r="S1025" s="31"/>
      <c r="T1025" s="30"/>
    </row>
    <row r="1026" spans="1:20" x14ac:dyDescent="0.25">
      <c r="A1026" s="30"/>
      <c r="B1026" s="30"/>
      <c r="C1026" s="30"/>
      <c r="D1026" s="30"/>
      <c r="E1026" s="30"/>
      <c r="F1026" s="30"/>
      <c r="G1026" s="30"/>
      <c r="H1026" s="30"/>
      <c r="I1026" s="31"/>
      <c r="J1026" s="30"/>
      <c r="K1026" s="31"/>
      <c r="L1026" s="31"/>
      <c r="M1026" s="31"/>
      <c r="N1026" s="31"/>
      <c r="O1026" s="31"/>
      <c r="P1026" s="31"/>
      <c r="Q1026" s="31"/>
      <c r="R1026" s="30"/>
      <c r="S1026" s="31"/>
      <c r="T1026" s="30"/>
    </row>
    <row r="1027" spans="1:20" x14ac:dyDescent="0.25">
      <c r="A1027" s="30"/>
      <c r="B1027" s="30"/>
      <c r="C1027" s="30"/>
      <c r="D1027" s="30"/>
      <c r="E1027" s="30"/>
      <c r="F1027" s="30"/>
      <c r="G1027" s="30"/>
      <c r="H1027" s="30"/>
      <c r="I1027" s="31"/>
      <c r="J1027" s="30"/>
      <c r="K1027" s="31"/>
      <c r="L1027" s="31"/>
      <c r="M1027" s="31"/>
      <c r="N1027" s="31"/>
      <c r="O1027" s="31"/>
      <c r="P1027" s="31"/>
      <c r="Q1027" s="31"/>
      <c r="R1027" s="30"/>
      <c r="S1027" s="31"/>
      <c r="T1027" s="30"/>
    </row>
    <row r="1028" spans="1:20" x14ac:dyDescent="0.25">
      <c r="A1028" s="30"/>
      <c r="B1028" s="30"/>
      <c r="C1028" s="30"/>
      <c r="D1028" s="30"/>
      <c r="E1028" s="30"/>
      <c r="F1028" s="30"/>
      <c r="G1028" s="30"/>
      <c r="H1028" s="30"/>
      <c r="I1028" s="31"/>
      <c r="J1028" s="30"/>
      <c r="K1028" s="31"/>
      <c r="L1028" s="31"/>
      <c r="M1028" s="31"/>
      <c r="N1028" s="31"/>
      <c r="O1028" s="31"/>
      <c r="P1028" s="31"/>
      <c r="Q1028" s="31"/>
      <c r="R1028" s="30"/>
      <c r="S1028" s="31"/>
      <c r="T1028" s="30"/>
    </row>
    <row r="1029" spans="1:20" x14ac:dyDescent="0.25">
      <c r="A1029" s="30"/>
      <c r="B1029" s="30"/>
      <c r="C1029" s="30"/>
      <c r="D1029" s="30"/>
      <c r="E1029" s="30"/>
      <c r="F1029" s="30"/>
      <c r="G1029" s="30"/>
      <c r="H1029" s="30"/>
      <c r="I1029" s="31"/>
      <c r="J1029" s="30"/>
      <c r="K1029" s="31"/>
      <c r="L1029" s="31"/>
      <c r="M1029" s="31"/>
      <c r="N1029" s="31"/>
      <c r="O1029" s="31"/>
      <c r="P1029" s="31"/>
      <c r="Q1029" s="31"/>
      <c r="R1029" s="30"/>
      <c r="S1029" s="31"/>
      <c r="T1029" s="30"/>
    </row>
    <row r="1030" spans="1:20" x14ac:dyDescent="0.25">
      <c r="A1030" s="30"/>
      <c r="B1030" s="30"/>
      <c r="C1030" s="30"/>
      <c r="D1030" s="30"/>
      <c r="E1030" s="30"/>
      <c r="F1030" s="30"/>
      <c r="G1030" s="30"/>
      <c r="H1030" s="30"/>
      <c r="I1030" s="31"/>
      <c r="J1030" s="30"/>
      <c r="K1030" s="31"/>
      <c r="L1030" s="31"/>
      <c r="M1030" s="31"/>
      <c r="N1030" s="31"/>
      <c r="O1030" s="31"/>
      <c r="P1030" s="31"/>
      <c r="Q1030" s="31"/>
      <c r="R1030" s="30"/>
      <c r="S1030" s="31"/>
      <c r="T1030" s="30"/>
    </row>
    <row r="1031" spans="1:20" x14ac:dyDescent="0.25">
      <c r="A1031" s="30"/>
      <c r="B1031" s="30"/>
      <c r="C1031" s="30"/>
      <c r="D1031" s="30"/>
      <c r="E1031" s="30"/>
      <c r="F1031" s="30"/>
      <c r="G1031" s="30"/>
      <c r="H1031" s="30"/>
      <c r="I1031" s="31"/>
      <c r="J1031" s="30"/>
      <c r="K1031" s="31"/>
      <c r="L1031" s="31"/>
      <c r="M1031" s="31"/>
      <c r="N1031" s="31"/>
      <c r="O1031" s="31"/>
      <c r="P1031" s="31"/>
      <c r="Q1031" s="31"/>
      <c r="R1031" s="30"/>
      <c r="S1031" s="31"/>
      <c r="T1031" s="30"/>
    </row>
    <row r="1032" spans="1:20" x14ac:dyDescent="0.25">
      <c r="A1032" s="30"/>
      <c r="B1032" s="30"/>
      <c r="C1032" s="30"/>
      <c r="D1032" s="30"/>
      <c r="E1032" s="30"/>
      <c r="F1032" s="30"/>
      <c r="G1032" s="30"/>
      <c r="H1032" s="30"/>
      <c r="I1032" s="31"/>
      <c r="J1032" s="30"/>
      <c r="K1032" s="31"/>
      <c r="L1032" s="31"/>
      <c r="M1032" s="31"/>
      <c r="N1032" s="31"/>
      <c r="O1032" s="31"/>
      <c r="P1032" s="31"/>
      <c r="Q1032" s="31"/>
      <c r="R1032" s="30"/>
      <c r="S1032" s="31"/>
      <c r="T1032" s="30"/>
    </row>
    <row r="1033" spans="1:20" x14ac:dyDescent="0.25">
      <c r="A1033" s="30"/>
      <c r="B1033" s="30"/>
      <c r="C1033" s="30"/>
      <c r="D1033" s="30"/>
      <c r="E1033" s="30"/>
      <c r="F1033" s="30"/>
      <c r="G1033" s="30"/>
      <c r="H1033" s="30"/>
      <c r="I1033" s="31"/>
      <c r="J1033" s="30"/>
      <c r="K1033" s="31"/>
      <c r="L1033" s="31"/>
      <c r="M1033" s="31"/>
      <c r="N1033" s="31"/>
      <c r="O1033" s="31"/>
      <c r="P1033" s="31"/>
      <c r="Q1033" s="31"/>
      <c r="R1033" s="30"/>
      <c r="S1033" s="31"/>
      <c r="T1033" s="30"/>
    </row>
    <row r="1034" spans="1:20" x14ac:dyDescent="0.25">
      <c r="A1034" s="30"/>
      <c r="B1034" s="30"/>
      <c r="C1034" s="30"/>
      <c r="D1034" s="30"/>
      <c r="E1034" s="30"/>
      <c r="F1034" s="30"/>
      <c r="G1034" s="30"/>
      <c r="H1034" s="30"/>
      <c r="I1034" s="31"/>
      <c r="J1034" s="30"/>
      <c r="K1034" s="31"/>
      <c r="L1034" s="31"/>
      <c r="M1034" s="31"/>
      <c r="N1034" s="31"/>
      <c r="O1034" s="31"/>
      <c r="P1034" s="31"/>
      <c r="Q1034" s="31"/>
      <c r="R1034" s="30"/>
      <c r="S1034" s="31"/>
      <c r="T1034" s="30"/>
    </row>
    <row r="1035" spans="1:20" x14ac:dyDescent="0.25">
      <c r="A1035" s="30"/>
      <c r="B1035" s="30"/>
      <c r="C1035" s="30"/>
      <c r="D1035" s="30"/>
      <c r="E1035" s="30"/>
      <c r="F1035" s="30"/>
      <c r="G1035" s="30"/>
      <c r="H1035" s="30"/>
      <c r="I1035" s="31"/>
      <c r="J1035" s="30"/>
      <c r="K1035" s="31"/>
      <c r="L1035" s="31"/>
      <c r="M1035" s="31"/>
      <c r="N1035" s="31"/>
      <c r="O1035" s="31"/>
      <c r="P1035" s="31"/>
      <c r="Q1035" s="31"/>
      <c r="R1035" s="30"/>
      <c r="S1035" s="31"/>
      <c r="T1035" s="30"/>
    </row>
    <row r="1036" spans="1:20" x14ac:dyDescent="0.25">
      <c r="A1036" s="30"/>
      <c r="B1036" s="30"/>
      <c r="C1036" s="30"/>
      <c r="D1036" s="30"/>
      <c r="E1036" s="30"/>
      <c r="F1036" s="30"/>
      <c r="G1036" s="30"/>
      <c r="H1036" s="30"/>
      <c r="I1036" s="31"/>
      <c r="J1036" s="30"/>
      <c r="K1036" s="31"/>
      <c r="L1036" s="31"/>
      <c r="M1036" s="31"/>
      <c r="N1036" s="31"/>
      <c r="O1036" s="31"/>
      <c r="P1036" s="31"/>
      <c r="Q1036" s="31"/>
      <c r="R1036" s="30"/>
      <c r="S1036" s="31"/>
      <c r="T1036" s="30"/>
    </row>
    <row r="1037" spans="1:20" x14ac:dyDescent="0.25">
      <c r="A1037" s="30"/>
      <c r="B1037" s="30"/>
      <c r="C1037" s="30"/>
      <c r="D1037" s="30"/>
      <c r="E1037" s="30"/>
      <c r="F1037" s="30"/>
      <c r="G1037" s="30"/>
      <c r="H1037" s="30"/>
      <c r="I1037" s="31"/>
      <c r="J1037" s="30"/>
      <c r="K1037" s="31"/>
      <c r="L1037" s="31"/>
      <c r="M1037" s="31"/>
      <c r="N1037" s="31"/>
      <c r="O1037" s="31"/>
      <c r="P1037" s="31"/>
      <c r="Q1037" s="31"/>
      <c r="R1037" s="30"/>
      <c r="S1037" s="31"/>
      <c r="T1037" s="30"/>
    </row>
    <row r="1038" spans="1:20" x14ac:dyDescent="0.25">
      <c r="A1038" s="30"/>
      <c r="B1038" s="30"/>
      <c r="C1038" s="30"/>
      <c r="D1038" s="30"/>
      <c r="E1038" s="30"/>
      <c r="F1038" s="30"/>
      <c r="G1038" s="30"/>
      <c r="H1038" s="30"/>
      <c r="I1038" s="31"/>
      <c r="J1038" s="30"/>
      <c r="K1038" s="31"/>
      <c r="L1038" s="31"/>
      <c r="M1038" s="31"/>
      <c r="N1038" s="31"/>
      <c r="O1038" s="31"/>
      <c r="P1038" s="31"/>
      <c r="Q1038" s="31"/>
      <c r="R1038" s="30"/>
      <c r="S1038" s="31"/>
      <c r="T1038" s="30"/>
    </row>
    <row r="1039" spans="1:20" x14ac:dyDescent="0.25">
      <c r="A1039" s="30"/>
      <c r="B1039" s="30"/>
      <c r="C1039" s="30"/>
      <c r="D1039" s="30"/>
      <c r="E1039" s="30"/>
      <c r="F1039" s="30"/>
      <c r="G1039" s="30"/>
      <c r="H1039" s="30"/>
      <c r="I1039" s="31"/>
      <c r="J1039" s="30"/>
      <c r="K1039" s="31"/>
      <c r="L1039" s="31"/>
      <c r="M1039" s="31"/>
      <c r="N1039" s="31"/>
      <c r="O1039" s="31"/>
      <c r="P1039" s="31"/>
      <c r="Q1039" s="31"/>
      <c r="R1039" s="30"/>
      <c r="S1039" s="31"/>
      <c r="T1039" s="30"/>
    </row>
    <row r="1040" spans="1:20" x14ac:dyDescent="0.25">
      <c r="A1040" s="30"/>
      <c r="B1040" s="30"/>
      <c r="C1040" s="30"/>
      <c r="D1040" s="30"/>
      <c r="E1040" s="30"/>
      <c r="F1040" s="30"/>
      <c r="G1040" s="30"/>
      <c r="H1040" s="30"/>
      <c r="I1040" s="31"/>
      <c r="J1040" s="30"/>
      <c r="K1040" s="31"/>
      <c r="L1040" s="31"/>
      <c r="M1040" s="31"/>
      <c r="N1040" s="31"/>
      <c r="O1040" s="31"/>
      <c r="P1040" s="31"/>
      <c r="Q1040" s="31"/>
      <c r="R1040" s="30"/>
      <c r="S1040" s="31"/>
      <c r="T1040" s="30"/>
    </row>
    <row r="1041" spans="1:20" x14ac:dyDescent="0.25">
      <c r="A1041" s="30"/>
      <c r="B1041" s="30"/>
      <c r="C1041" s="30"/>
      <c r="D1041" s="30"/>
      <c r="E1041" s="30"/>
      <c r="F1041" s="30"/>
      <c r="G1041" s="30"/>
      <c r="H1041" s="30"/>
      <c r="I1041" s="31"/>
      <c r="J1041" s="30"/>
      <c r="K1041" s="31"/>
      <c r="L1041" s="31"/>
      <c r="M1041" s="31"/>
      <c r="N1041" s="31"/>
      <c r="O1041" s="31"/>
      <c r="P1041" s="31"/>
      <c r="Q1041" s="31"/>
      <c r="R1041" s="30"/>
      <c r="S1041" s="31"/>
      <c r="T1041" s="30"/>
    </row>
    <row r="1042" spans="1:20" x14ac:dyDescent="0.25">
      <c r="A1042" s="30"/>
      <c r="B1042" s="30"/>
      <c r="C1042" s="30"/>
      <c r="D1042" s="30"/>
      <c r="E1042" s="30"/>
      <c r="F1042" s="30"/>
      <c r="G1042" s="30"/>
      <c r="H1042" s="30"/>
      <c r="I1042" s="31"/>
      <c r="J1042" s="30"/>
      <c r="K1042" s="31"/>
      <c r="L1042" s="31"/>
      <c r="M1042" s="31"/>
      <c r="N1042" s="31"/>
      <c r="O1042" s="31"/>
      <c r="P1042" s="31"/>
      <c r="Q1042" s="31"/>
      <c r="R1042" s="30"/>
      <c r="S1042" s="31"/>
      <c r="T1042" s="30"/>
    </row>
    <row r="1043" spans="1:20" x14ac:dyDescent="0.25">
      <c r="A1043" s="30"/>
      <c r="B1043" s="30"/>
      <c r="C1043" s="30"/>
      <c r="D1043" s="30"/>
      <c r="E1043" s="30"/>
      <c r="F1043" s="30"/>
      <c r="G1043" s="30"/>
      <c r="H1043" s="30"/>
      <c r="I1043" s="31"/>
      <c r="J1043" s="30"/>
      <c r="K1043" s="31"/>
      <c r="L1043" s="31"/>
      <c r="M1043" s="31"/>
      <c r="N1043" s="31"/>
      <c r="O1043" s="31"/>
      <c r="P1043" s="31"/>
      <c r="Q1043" s="31"/>
      <c r="R1043" s="30"/>
      <c r="S1043" s="31"/>
      <c r="T1043" s="30"/>
    </row>
    <row r="1044" spans="1:20" x14ac:dyDescent="0.25">
      <c r="A1044" s="30"/>
      <c r="B1044" s="30"/>
      <c r="C1044" s="30"/>
      <c r="D1044" s="30"/>
      <c r="E1044" s="30"/>
      <c r="F1044" s="30"/>
      <c r="G1044" s="30"/>
      <c r="H1044" s="30"/>
      <c r="I1044" s="31"/>
      <c r="J1044" s="30"/>
      <c r="K1044" s="31"/>
      <c r="L1044" s="31"/>
      <c r="M1044" s="31"/>
      <c r="N1044" s="31"/>
      <c r="O1044" s="31"/>
      <c r="P1044" s="31"/>
      <c r="Q1044" s="31"/>
      <c r="R1044" s="30"/>
      <c r="S1044" s="31"/>
      <c r="T1044" s="30"/>
    </row>
    <row r="1045" spans="1:20" x14ac:dyDescent="0.25">
      <c r="A1045" s="30"/>
      <c r="B1045" s="30"/>
      <c r="C1045" s="30"/>
      <c r="D1045" s="30"/>
      <c r="E1045" s="30"/>
      <c r="F1045" s="30"/>
      <c r="G1045" s="30"/>
      <c r="H1045" s="30"/>
      <c r="I1045" s="31"/>
      <c r="J1045" s="30"/>
      <c r="K1045" s="31"/>
      <c r="L1045" s="31"/>
      <c r="M1045" s="31"/>
      <c r="N1045" s="31"/>
      <c r="O1045" s="31"/>
      <c r="P1045" s="31"/>
      <c r="Q1045" s="31"/>
      <c r="R1045" s="30"/>
      <c r="S1045" s="31"/>
      <c r="T1045" s="30"/>
    </row>
    <row r="1046" spans="1:20" x14ac:dyDescent="0.25">
      <c r="A1046" s="30"/>
      <c r="B1046" s="30"/>
      <c r="C1046" s="30"/>
      <c r="D1046" s="30"/>
      <c r="E1046" s="30"/>
      <c r="F1046" s="30"/>
      <c r="G1046" s="30"/>
      <c r="H1046" s="30"/>
      <c r="I1046" s="31"/>
      <c r="J1046" s="30"/>
      <c r="K1046" s="31"/>
      <c r="L1046" s="31"/>
      <c r="M1046" s="31"/>
      <c r="N1046" s="31"/>
      <c r="O1046" s="31"/>
      <c r="P1046" s="31"/>
      <c r="Q1046" s="31"/>
      <c r="R1046" s="30"/>
      <c r="S1046" s="31"/>
      <c r="T1046" s="30"/>
    </row>
    <row r="1047" spans="1:20" x14ac:dyDescent="0.25">
      <c r="A1047" s="30"/>
      <c r="B1047" s="30"/>
      <c r="C1047" s="30"/>
      <c r="D1047" s="30"/>
      <c r="E1047" s="30"/>
      <c r="F1047" s="30"/>
      <c r="G1047" s="30"/>
      <c r="H1047" s="30"/>
      <c r="I1047" s="31"/>
      <c r="J1047" s="30"/>
      <c r="K1047" s="31"/>
      <c r="L1047" s="31"/>
      <c r="M1047" s="31"/>
      <c r="N1047" s="31"/>
      <c r="O1047" s="31"/>
      <c r="P1047" s="31"/>
      <c r="Q1047" s="31"/>
      <c r="R1047" s="30"/>
      <c r="S1047" s="31"/>
      <c r="T1047" s="30"/>
    </row>
    <row r="1048" spans="1:20" x14ac:dyDescent="0.25">
      <c r="A1048" s="30"/>
      <c r="B1048" s="30"/>
      <c r="C1048" s="30"/>
      <c r="D1048" s="30"/>
      <c r="E1048" s="30"/>
      <c r="F1048" s="30"/>
      <c r="G1048" s="30"/>
      <c r="H1048" s="30"/>
      <c r="I1048" s="31"/>
      <c r="J1048" s="30"/>
      <c r="K1048" s="31"/>
      <c r="L1048" s="31"/>
      <c r="M1048" s="31"/>
      <c r="N1048" s="31"/>
      <c r="O1048" s="31"/>
      <c r="P1048" s="31"/>
      <c r="Q1048" s="31"/>
      <c r="R1048" s="30"/>
      <c r="S1048" s="31"/>
      <c r="T1048" s="30"/>
    </row>
    <row r="1049" spans="1:20" x14ac:dyDescent="0.25">
      <c r="A1049" s="30"/>
      <c r="B1049" s="30"/>
      <c r="C1049" s="30"/>
      <c r="D1049" s="30"/>
      <c r="E1049" s="30"/>
      <c r="F1049" s="30"/>
      <c r="G1049" s="30"/>
      <c r="H1049" s="30"/>
      <c r="I1049" s="31"/>
      <c r="J1049" s="30"/>
      <c r="K1049" s="31"/>
      <c r="L1049" s="31"/>
      <c r="M1049" s="31"/>
      <c r="N1049" s="31"/>
      <c r="O1049" s="31"/>
      <c r="P1049" s="31"/>
      <c r="Q1049" s="31"/>
      <c r="R1049" s="30"/>
      <c r="S1049" s="31"/>
      <c r="T1049" s="30"/>
    </row>
    <row r="1050" spans="1:20" x14ac:dyDescent="0.25">
      <c r="A1050" s="30"/>
      <c r="B1050" s="30"/>
      <c r="C1050" s="30"/>
      <c r="D1050" s="30"/>
      <c r="E1050" s="30"/>
      <c r="F1050" s="30"/>
      <c r="G1050" s="30"/>
      <c r="H1050" s="30"/>
      <c r="I1050" s="31"/>
      <c r="J1050" s="30"/>
      <c r="K1050" s="31"/>
      <c r="L1050" s="31"/>
      <c r="M1050" s="31"/>
      <c r="N1050" s="31"/>
      <c r="O1050" s="31"/>
      <c r="P1050" s="31"/>
      <c r="Q1050" s="31"/>
      <c r="R1050" s="30"/>
      <c r="S1050" s="31"/>
      <c r="T1050" s="30"/>
    </row>
    <row r="1051" spans="1:20" x14ac:dyDescent="0.25">
      <c r="A1051" s="30"/>
      <c r="B1051" s="30"/>
      <c r="C1051" s="30"/>
      <c r="D1051" s="30"/>
      <c r="E1051" s="30"/>
      <c r="F1051" s="30"/>
      <c r="G1051" s="30"/>
      <c r="H1051" s="30"/>
      <c r="I1051" s="31"/>
      <c r="J1051" s="30"/>
      <c r="K1051" s="31"/>
      <c r="L1051" s="31"/>
      <c r="M1051" s="31"/>
      <c r="N1051" s="31"/>
      <c r="O1051" s="31"/>
      <c r="P1051" s="31"/>
      <c r="Q1051" s="31"/>
      <c r="R1051" s="30"/>
      <c r="S1051" s="31"/>
      <c r="T1051" s="30"/>
    </row>
    <row r="1052" spans="1:20" x14ac:dyDescent="0.25">
      <c r="A1052" s="30"/>
      <c r="B1052" s="30"/>
      <c r="C1052" s="30"/>
      <c r="D1052" s="30"/>
      <c r="E1052" s="30"/>
      <c r="F1052" s="30"/>
      <c r="G1052" s="30"/>
      <c r="H1052" s="30"/>
      <c r="I1052" s="31"/>
      <c r="J1052" s="30"/>
      <c r="K1052" s="31"/>
      <c r="L1052" s="31"/>
      <c r="M1052" s="31"/>
      <c r="N1052" s="31"/>
      <c r="O1052" s="31"/>
      <c r="P1052" s="31"/>
      <c r="Q1052" s="31"/>
      <c r="R1052" s="30"/>
      <c r="S1052" s="31"/>
      <c r="T1052" s="30"/>
    </row>
    <row r="1053" spans="1:20" x14ac:dyDescent="0.25">
      <c r="A1053" s="30"/>
      <c r="B1053" s="30"/>
      <c r="C1053" s="30"/>
      <c r="D1053" s="30"/>
      <c r="E1053" s="30"/>
      <c r="F1053" s="30"/>
      <c r="G1053" s="30"/>
      <c r="H1053" s="30"/>
      <c r="I1053" s="31"/>
      <c r="J1053" s="30"/>
      <c r="K1053" s="31"/>
      <c r="L1053" s="31"/>
      <c r="M1053" s="31"/>
      <c r="N1053" s="31"/>
      <c r="O1053" s="31"/>
      <c r="P1053" s="31"/>
      <c r="Q1053" s="31"/>
      <c r="R1053" s="30"/>
      <c r="S1053" s="31"/>
      <c r="T1053" s="30"/>
    </row>
    <row r="1054" spans="1:20" x14ac:dyDescent="0.25">
      <c r="A1054" s="30"/>
      <c r="B1054" s="30"/>
      <c r="C1054" s="30"/>
      <c r="D1054" s="30"/>
      <c r="E1054" s="30"/>
      <c r="F1054" s="30"/>
      <c r="G1054" s="30"/>
      <c r="H1054" s="30"/>
      <c r="I1054" s="31"/>
      <c r="J1054" s="30"/>
      <c r="K1054" s="31"/>
      <c r="L1054" s="31"/>
      <c r="M1054" s="31"/>
      <c r="N1054" s="31"/>
      <c r="O1054" s="31"/>
      <c r="P1054" s="31"/>
      <c r="Q1054" s="31"/>
      <c r="R1054" s="30"/>
      <c r="S1054" s="31"/>
      <c r="T1054" s="30"/>
    </row>
    <row r="1055" spans="1:20" x14ac:dyDescent="0.25">
      <c r="A1055" s="30"/>
      <c r="B1055" s="30"/>
      <c r="C1055" s="30"/>
      <c r="D1055" s="30"/>
      <c r="E1055" s="30"/>
      <c r="F1055" s="30"/>
      <c r="G1055" s="30"/>
      <c r="H1055" s="30"/>
      <c r="I1055" s="31"/>
      <c r="J1055" s="30"/>
      <c r="K1055" s="31"/>
      <c r="L1055" s="31"/>
      <c r="M1055" s="31"/>
      <c r="N1055" s="31"/>
      <c r="O1055" s="31"/>
      <c r="P1055" s="31"/>
      <c r="Q1055" s="31"/>
      <c r="R1055" s="30"/>
      <c r="S1055" s="31"/>
      <c r="T1055" s="30"/>
    </row>
    <row r="1056" spans="1:20" x14ac:dyDescent="0.25">
      <c r="A1056" s="30"/>
      <c r="B1056" s="30"/>
      <c r="C1056" s="30"/>
      <c r="D1056" s="30"/>
      <c r="E1056" s="30"/>
      <c r="F1056" s="30"/>
      <c r="G1056" s="30"/>
      <c r="H1056" s="30"/>
      <c r="I1056" s="31"/>
      <c r="J1056" s="30"/>
      <c r="K1056" s="31"/>
      <c r="L1056" s="31"/>
      <c r="M1056" s="31"/>
      <c r="N1056" s="31"/>
      <c r="O1056" s="31"/>
      <c r="P1056" s="31"/>
      <c r="Q1056" s="31"/>
      <c r="R1056" s="30"/>
      <c r="S1056" s="31"/>
      <c r="T1056" s="30"/>
    </row>
    <row r="1057" spans="1:20" x14ac:dyDescent="0.25">
      <c r="A1057" s="30"/>
      <c r="B1057" s="30"/>
      <c r="C1057" s="30"/>
      <c r="D1057" s="30"/>
      <c r="E1057" s="30"/>
      <c r="F1057" s="30"/>
      <c r="G1057" s="30"/>
      <c r="H1057" s="30"/>
      <c r="I1057" s="31"/>
      <c r="J1057" s="30"/>
      <c r="K1057" s="31"/>
      <c r="L1057" s="31"/>
      <c r="M1057" s="31"/>
      <c r="N1057" s="31"/>
      <c r="O1057" s="31"/>
      <c r="P1057" s="31"/>
      <c r="Q1057" s="31"/>
      <c r="R1057" s="30"/>
      <c r="S1057" s="31"/>
      <c r="T1057" s="30"/>
    </row>
    <row r="1058" spans="1:20" x14ac:dyDescent="0.25">
      <c r="A1058" s="30"/>
      <c r="B1058" s="30"/>
      <c r="C1058" s="30"/>
      <c r="D1058" s="30"/>
      <c r="E1058" s="30"/>
      <c r="F1058" s="30"/>
      <c r="G1058" s="30"/>
      <c r="H1058" s="30"/>
      <c r="I1058" s="31"/>
      <c r="J1058" s="30"/>
      <c r="K1058" s="31"/>
      <c r="L1058" s="31"/>
      <c r="M1058" s="31"/>
      <c r="N1058" s="31"/>
      <c r="O1058" s="31"/>
      <c r="P1058" s="31"/>
      <c r="Q1058" s="31"/>
      <c r="R1058" s="30"/>
      <c r="S1058" s="31"/>
      <c r="T1058" s="30"/>
    </row>
    <row r="1059" spans="1:20" x14ac:dyDescent="0.25">
      <c r="A1059" s="30"/>
      <c r="B1059" s="30"/>
      <c r="C1059" s="30"/>
      <c r="D1059" s="30"/>
      <c r="E1059" s="30"/>
      <c r="F1059" s="30"/>
      <c r="G1059" s="30"/>
      <c r="H1059" s="30"/>
      <c r="I1059" s="31"/>
      <c r="J1059" s="30"/>
      <c r="K1059" s="31"/>
      <c r="L1059" s="31"/>
      <c r="M1059" s="31"/>
      <c r="N1059" s="31"/>
      <c r="O1059" s="31"/>
      <c r="P1059" s="31"/>
      <c r="Q1059" s="31"/>
      <c r="R1059" s="30"/>
      <c r="S1059" s="31"/>
      <c r="T1059" s="30"/>
    </row>
    <row r="1060" spans="1:20" x14ac:dyDescent="0.25">
      <c r="A1060" s="30"/>
      <c r="B1060" s="30"/>
      <c r="C1060" s="30"/>
      <c r="D1060" s="30"/>
      <c r="E1060" s="30"/>
      <c r="F1060" s="30"/>
      <c r="G1060" s="30"/>
      <c r="H1060" s="30"/>
      <c r="I1060" s="31"/>
      <c r="J1060" s="30"/>
      <c r="K1060" s="31"/>
      <c r="L1060" s="31"/>
      <c r="M1060" s="31"/>
      <c r="N1060" s="31"/>
      <c r="O1060" s="31"/>
      <c r="P1060" s="31"/>
      <c r="Q1060" s="31"/>
      <c r="R1060" s="30"/>
      <c r="S1060" s="31"/>
      <c r="T1060" s="30"/>
    </row>
    <row r="1061" spans="1:20" x14ac:dyDescent="0.25">
      <c r="A1061" s="30"/>
      <c r="B1061" s="30"/>
      <c r="C1061" s="30"/>
      <c r="D1061" s="30"/>
      <c r="E1061" s="30"/>
      <c r="F1061" s="30"/>
      <c r="G1061" s="30"/>
      <c r="H1061" s="30"/>
      <c r="I1061" s="31"/>
      <c r="J1061" s="30"/>
      <c r="K1061" s="31"/>
      <c r="L1061" s="31"/>
      <c r="M1061" s="31"/>
      <c r="N1061" s="31"/>
      <c r="O1061" s="31"/>
      <c r="P1061" s="31"/>
      <c r="Q1061" s="31"/>
      <c r="R1061" s="30"/>
      <c r="S1061" s="31"/>
      <c r="T1061" s="30"/>
    </row>
    <row r="1062" spans="1:20" x14ac:dyDescent="0.25">
      <c r="A1062" s="30"/>
      <c r="B1062" s="30"/>
      <c r="C1062" s="30"/>
      <c r="D1062" s="30"/>
      <c r="E1062" s="30"/>
      <c r="F1062" s="30"/>
      <c r="G1062" s="30"/>
      <c r="H1062" s="30"/>
      <c r="I1062" s="31"/>
      <c r="J1062" s="30"/>
      <c r="K1062" s="31"/>
      <c r="L1062" s="31"/>
      <c r="M1062" s="31"/>
      <c r="N1062" s="31"/>
      <c r="O1062" s="31"/>
      <c r="P1062" s="31"/>
      <c r="Q1062" s="31"/>
      <c r="R1062" s="30"/>
      <c r="S1062" s="31"/>
      <c r="T1062" s="30"/>
    </row>
    <row r="1063" spans="1:20" x14ac:dyDescent="0.25">
      <c r="A1063" s="30"/>
      <c r="B1063" s="30"/>
      <c r="C1063" s="30"/>
      <c r="D1063" s="30"/>
      <c r="E1063" s="30"/>
      <c r="F1063" s="30"/>
      <c r="G1063" s="30"/>
      <c r="H1063" s="30"/>
      <c r="I1063" s="31"/>
      <c r="J1063" s="30"/>
      <c r="K1063" s="31"/>
      <c r="L1063" s="31"/>
      <c r="M1063" s="31"/>
      <c r="N1063" s="31"/>
      <c r="O1063" s="31"/>
      <c r="P1063" s="31"/>
      <c r="Q1063" s="31"/>
      <c r="R1063" s="30"/>
      <c r="S1063" s="31"/>
      <c r="T1063" s="30"/>
    </row>
    <row r="1064" spans="1:20" x14ac:dyDescent="0.25">
      <c r="A1064" s="30"/>
      <c r="B1064" s="30"/>
      <c r="C1064" s="30"/>
      <c r="D1064" s="30"/>
      <c r="E1064" s="30"/>
      <c r="F1064" s="30"/>
      <c r="G1064" s="30"/>
      <c r="H1064" s="30"/>
      <c r="I1064" s="31"/>
      <c r="J1064" s="30"/>
      <c r="K1064" s="31"/>
      <c r="L1064" s="31"/>
      <c r="M1064" s="31"/>
      <c r="N1064" s="31"/>
      <c r="O1064" s="31"/>
      <c r="P1064" s="31"/>
      <c r="Q1064" s="31"/>
      <c r="R1064" s="30"/>
      <c r="S1064" s="31"/>
      <c r="T1064" s="30"/>
    </row>
    <row r="1065" spans="1:20" x14ac:dyDescent="0.25">
      <c r="A1065" s="30"/>
      <c r="B1065" s="30"/>
      <c r="C1065" s="30"/>
      <c r="D1065" s="30"/>
      <c r="E1065" s="30"/>
      <c r="F1065" s="30"/>
      <c r="G1065" s="30"/>
      <c r="H1065" s="30"/>
      <c r="I1065" s="31"/>
      <c r="J1065" s="30"/>
      <c r="K1065" s="31"/>
      <c r="L1065" s="31"/>
      <c r="M1065" s="31"/>
      <c r="N1065" s="31"/>
      <c r="O1065" s="31"/>
      <c r="P1065" s="31"/>
      <c r="Q1065" s="31"/>
      <c r="R1065" s="30"/>
      <c r="S1065" s="31"/>
      <c r="T1065" s="30"/>
    </row>
    <row r="1066" spans="1:20" x14ac:dyDescent="0.25">
      <c r="A1066" s="30"/>
      <c r="B1066" s="30"/>
      <c r="C1066" s="30"/>
      <c r="D1066" s="30"/>
      <c r="E1066" s="30"/>
      <c r="F1066" s="30"/>
      <c r="G1066" s="30"/>
      <c r="H1066" s="30"/>
      <c r="I1066" s="31"/>
      <c r="J1066" s="30"/>
      <c r="K1066" s="31"/>
      <c r="L1066" s="31"/>
      <c r="M1066" s="31"/>
      <c r="N1066" s="31"/>
      <c r="O1066" s="31"/>
      <c r="P1066" s="31"/>
      <c r="Q1066" s="31"/>
      <c r="R1066" s="30"/>
      <c r="S1066" s="31"/>
      <c r="T1066" s="30"/>
    </row>
    <row r="1067" spans="1:20" x14ac:dyDescent="0.25">
      <c r="A1067" s="30"/>
      <c r="B1067" s="30"/>
      <c r="C1067" s="30"/>
      <c r="D1067" s="30"/>
      <c r="E1067" s="30"/>
      <c r="F1067" s="30"/>
      <c r="G1067" s="30"/>
      <c r="H1067" s="30"/>
      <c r="I1067" s="31"/>
      <c r="J1067" s="30"/>
      <c r="K1067" s="31"/>
      <c r="L1067" s="31"/>
      <c r="M1067" s="31"/>
      <c r="N1067" s="31"/>
      <c r="O1067" s="31"/>
      <c r="P1067" s="31"/>
      <c r="Q1067" s="31"/>
      <c r="R1067" s="30"/>
      <c r="S1067" s="31"/>
      <c r="T1067" s="30"/>
    </row>
    <row r="1068" spans="1:20" x14ac:dyDescent="0.25">
      <c r="A1068" s="30"/>
      <c r="B1068" s="30"/>
      <c r="C1068" s="30"/>
      <c r="D1068" s="30"/>
      <c r="E1068" s="30"/>
      <c r="F1068" s="30"/>
      <c r="G1068" s="30"/>
      <c r="H1068" s="30"/>
      <c r="I1068" s="31"/>
      <c r="J1068" s="30"/>
      <c r="K1068" s="31"/>
      <c r="L1068" s="31"/>
      <c r="M1068" s="31"/>
      <c r="N1068" s="31"/>
      <c r="O1068" s="31"/>
      <c r="P1068" s="31"/>
      <c r="Q1068" s="31"/>
      <c r="R1068" s="30"/>
      <c r="S1068" s="31"/>
      <c r="T1068" s="30"/>
    </row>
    <row r="1069" spans="1:20" x14ac:dyDescent="0.25">
      <c r="A1069" s="30"/>
      <c r="B1069" s="30"/>
      <c r="C1069" s="30"/>
      <c r="D1069" s="30"/>
      <c r="E1069" s="30"/>
      <c r="F1069" s="30"/>
      <c r="G1069" s="30"/>
      <c r="H1069" s="30"/>
      <c r="I1069" s="31"/>
      <c r="J1069" s="30"/>
      <c r="K1069" s="31"/>
      <c r="L1069" s="31"/>
      <c r="M1069" s="31"/>
      <c r="N1069" s="31"/>
      <c r="O1069" s="31"/>
      <c r="P1069" s="31"/>
      <c r="Q1069" s="31"/>
      <c r="R1069" s="30"/>
      <c r="S1069" s="31"/>
      <c r="T1069" s="30"/>
    </row>
    <row r="1070" spans="1:20" x14ac:dyDescent="0.25">
      <c r="A1070" s="30"/>
      <c r="B1070" s="30"/>
      <c r="C1070" s="30"/>
      <c r="D1070" s="30"/>
      <c r="E1070" s="30"/>
      <c r="F1070" s="30"/>
      <c r="G1070" s="30"/>
      <c r="H1070" s="30"/>
      <c r="I1070" s="31"/>
      <c r="J1070" s="30"/>
      <c r="K1070" s="31"/>
      <c r="L1070" s="31"/>
      <c r="M1070" s="31"/>
      <c r="N1070" s="31"/>
      <c r="O1070" s="31"/>
      <c r="P1070" s="31"/>
      <c r="Q1070" s="31"/>
      <c r="R1070" s="30"/>
      <c r="S1070" s="31"/>
      <c r="T1070" s="30"/>
    </row>
    <row r="1071" spans="1:20" x14ac:dyDescent="0.25">
      <c r="A1071" s="30"/>
      <c r="B1071" s="30"/>
      <c r="C1071" s="30"/>
      <c r="D1071" s="30"/>
      <c r="E1071" s="30"/>
      <c r="F1071" s="30"/>
      <c r="G1071" s="30"/>
      <c r="H1071" s="30"/>
      <c r="I1071" s="31"/>
      <c r="J1071" s="30"/>
      <c r="K1071" s="31"/>
      <c r="L1071" s="31"/>
      <c r="M1071" s="31"/>
      <c r="N1071" s="31"/>
      <c r="O1071" s="31"/>
      <c r="P1071" s="31"/>
      <c r="Q1071" s="31"/>
      <c r="R1071" s="30"/>
      <c r="S1071" s="31"/>
      <c r="T1071" s="30"/>
    </row>
    <row r="1072" spans="1:20" x14ac:dyDescent="0.25">
      <c r="A1072" s="30"/>
      <c r="B1072" s="30"/>
      <c r="C1072" s="30"/>
      <c r="D1072" s="30"/>
      <c r="E1072" s="30"/>
      <c r="F1072" s="30"/>
      <c r="G1072" s="30"/>
      <c r="H1072" s="30"/>
      <c r="I1072" s="31"/>
      <c r="J1072" s="30"/>
      <c r="K1072" s="31"/>
      <c r="L1072" s="31"/>
      <c r="M1072" s="31"/>
      <c r="N1072" s="31"/>
      <c r="O1072" s="31"/>
      <c r="P1072" s="31"/>
      <c r="Q1072" s="31"/>
      <c r="R1072" s="30"/>
      <c r="S1072" s="31"/>
      <c r="T1072" s="30"/>
    </row>
    <row r="1073" spans="1:20" x14ac:dyDescent="0.25">
      <c r="A1073" s="30"/>
      <c r="B1073" s="30"/>
      <c r="C1073" s="30"/>
      <c r="D1073" s="30"/>
      <c r="E1073" s="30"/>
      <c r="F1073" s="30"/>
      <c r="G1073" s="30"/>
      <c r="H1073" s="30"/>
      <c r="I1073" s="31"/>
      <c r="J1073" s="30"/>
      <c r="K1073" s="31"/>
      <c r="L1073" s="31"/>
      <c r="M1073" s="31"/>
      <c r="N1073" s="31"/>
      <c r="O1073" s="31"/>
      <c r="P1073" s="31"/>
      <c r="Q1073" s="31"/>
      <c r="R1073" s="30"/>
      <c r="S1073" s="31"/>
      <c r="T1073" s="30"/>
    </row>
    <row r="1074" spans="1:20" x14ac:dyDescent="0.25">
      <c r="A1074" s="30"/>
      <c r="B1074" s="30"/>
      <c r="C1074" s="30"/>
      <c r="D1074" s="30"/>
      <c r="E1074" s="30"/>
      <c r="F1074" s="30"/>
      <c r="G1074" s="30"/>
      <c r="H1074" s="30"/>
      <c r="I1074" s="31"/>
      <c r="J1074" s="30"/>
      <c r="K1074" s="31"/>
      <c r="L1074" s="31"/>
      <c r="M1074" s="31"/>
      <c r="N1074" s="31"/>
      <c r="O1074" s="31"/>
      <c r="P1074" s="31"/>
      <c r="Q1074" s="31"/>
      <c r="R1074" s="30"/>
      <c r="S1074" s="31"/>
      <c r="T1074" s="30"/>
    </row>
    <row r="1075" spans="1:20" x14ac:dyDescent="0.25">
      <c r="A1075" s="30"/>
      <c r="B1075" s="30"/>
      <c r="C1075" s="30"/>
      <c r="D1075" s="30"/>
      <c r="E1075" s="30"/>
      <c r="F1075" s="30"/>
      <c r="G1075" s="30"/>
      <c r="H1075" s="30"/>
      <c r="I1075" s="31"/>
      <c r="J1075" s="30"/>
      <c r="K1075" s="31"/>
      <c r="L1075" s="31"/>
      <c r="M1075" s="31"/>
      <c r="N1075" s="31"/>
      <c r="O1075" s="31"/>
      <c r="P1075" s="31"/>
      <c r="Q1075" s="31"/>
      <c r="R1075" s="30"/>
      <c r="S1075" s="31"/>
      <c r="T1075" s="30"/>
    </row>
    <row r="1076" spans="1:20" x14ac:dyDescent="0.25">
      <c r="A1076" s="30"/>
      <c r="B1076" s="30"/>
      <c r="C1076" s="30"/>
      <c r="D1076" s="30"/>
      <c r="E1076" s="30"/>
      <c r="F1076" s="30"/>
      <c r="G1076" s="30"/>
      <c r="H1076" s="30"/>
      <c r="I1076" s="31"/>
      <c r="J1076" s="30"/>
      <c r="K1076" s="31"/>
      <c r="L1076" s="31"/>
      <c r="M1076" s="31"/>
      <c r="N1076" s="31"/>
      <c r="O1076" s="31"/>
      <c r="P1076" s="31"/>
      <c r="Q1076" s="31"/>
      <c r="R1076" s="30"/>
      <c r="S1076" s="31"/>
      <c r="T1076" s="30"/>
    </row>
    <row r="1077" spans="1:20" x14ac:dyDescent="0.25">
      <c r="A1077" s="30"/>
      <c r="B1077" s="30"/>
      <c r="C1077" s="30"/>
      <c r="D1077" s="30"/>
      <c r="E1077" s="30"/>
      <c r="F1077" s="30"/>
      <c r="G1077" s="30"/>
      <c r="H1077" s="30"/>
      <c r="I1077" s="31"/>
      <c r="J1077" s="30"/>
      <c r="K1077" s="31"/>
      <c r="L1077" s="31"/>
      <c r="M1077" s="31"/>
      <c r="N1077" s="31"/>
      <c r="O1077" s="31"/>
      <c r="P1077" s="31"/>
      <c r="Q1077" s="31"/>
      <c r="R1077" s="30"/>
      <c r="S1077" s="31"/>
      <c r="T1077" s="30"/>
    </row>
    <row r="1078" spans="1:20" x14ac:dyDescent="0.25">
      <c r="A1078" s="30"/>
      <c r="B1078" s="30"/>
      <c r="C1078" s="30"/>
      <c r="D1078" s="30"/>
      <c r="E1078" s="30"/>
      <c r="F1078" s="30"/>
      <c r="G1078" s="30"/>
      <c r="H1078" s="30"/>
      <c r="I1078" s="31"/>
      <c r="J1078" s="30"/>
      <c r="K1078" s="31"/>
      <c r="L1078" s="31"/>
      <c r="M1078" s="31"/>
      <c r="N1078" s="31"/>
      <c r="O1078" s="31"/>
      <c r="P1078" s="31"/>
      <c r="Q1078" s="31"/>
      <c r="R1078" s="30"/>
      <c r="S1078" s="31"/>
      <c r="T1078" s="30"/>
    </row>
    <row r="1079" spans="1:20" x14ac:dyDescent="0.25">
      <c r="A1079" s="30"/>
      <c r="B1079" s="30"/>
      <c r="C1079" s="30"/>
      <c r="D1079" s="30"/>
      <c r="E1079" s="30"/>
      <c r="F1079" s="30"/>
      <c r="G1079" s="30"/>
      <c r="H1079" s="30"/>
      <c r="I1079" s="31"/>
      <c r="J1079" s="30"/>
      <c r="K1079" s="31"/>
      <c r="L1079" s="31"/>
      <c r="M1079" s="31"/>
      <c r="N1079" s="31"/>
      <c r="O1079" s="31"/>
      <c r="P1079" s="31"/>
      <c r="Q1079" s="31"/>
      <c r="R1079" s="30"/>
      <c r="S1079" s="31"/>
      <c r="T1079" s="30"/>
    </row>
    <row r="1080" spans="1:20" x14ac:dyDescent="0.25">
      <c r="A1080" s="30"/>
      <c r="B1080" s="30"/>
      <c r="C1080" s="30"/>
      <c r="D1080" s="30"/>
      <c r="E1080" s="30"/>
      <c r="F1080" s="30"/>
      <c r="G1080" s="30"/>
      <c r="H1080" s="30"/>
      <c r="I1080" s="31"/>
      <c r="J1080" s="30"/>
      <c r="K1080" s="31"/>
      <c r="L1080" s="31"/>
      <c r="M1080" s="31"/>
      <c r="N1080" s="31"/>
      <c r="O1080" s="31"/>
      <c r="P1080" s="31"/>
      <c r="Q1080" s="31"/>
      <c r="R1080" s="30"/>
      <c r="S1080" s="31"/>
      <c r="T1080" s="30"/>
    </row>
    <row r="1081" spans="1:20" x14ac:dyDescent="0.25">
      <c r="A1081" s="30"/>
      <c r="B1081" s="30"/>
      <c r="C1081" s="30"/>
      <c r="D1081" s="30"/>
      <c r="E1081" s="30"/>
      <c r="F1081" s="30"/>
      <c r="G1081" s="30"/>
      <c r="H1081" s="30"/>
      <c r="I1081" s="31"/>
      <c r="J1081" s="30"/>
      <c r="K1081" s="31"/>
      <c r="L1081" s="31"/>
      <c r="M1081" s="31"/>
      <c r="N1081" s="31"/>
      <c r="O1081" s="31"/>
      <c r="P1081" s="31"/>
      <c r="Q1081" s="31"/>
      <c r="R1081" s="30"/>
      <c r="S1081" s="31"/>
      <c r="T1081" s="30"/>
    </row>
    <row r="1082" spans="1:20" x14ac:dyDescent="0.25">
      <c r="A1082" s="30"/>
      <c r="B1082" s="30"/>
      <c r="C1082" s="30"/>
      <c r="D1082" s="30"/>
      <c r="E1082" s="30"/>
      <c r="F1082" s="30"/>
      <c r="G1082" s="30"/>
      <c r="H1082" s="30"/>
      <c r="I1082" s="31"/>
      <c r="J1082" s="30"/>
      <c r="K1082" s="31"/>
      <c r="L1082" s="31"/>
      <c r="M1082" s="31"/>
      <c r="N1082" s="31"/>
      <c r="O1082" s="31"/>
      <c r="P1082" s="31"/>
      <c r="Q1082" s="31"/>
      <c r="R1082" s="30"/>
      <c r="S1082" s="31"/>
      <c r="T1082" s="30"/>
    </row>
    <row r="1083" spans="1:20" x14ac:dyDescent="0.25">
      <c r="A1083" s="30"/>
      <c r="B1083" s="30"/>
      <c r="C1083" s="30"/>
      <c r="D1083" s="30"/>
      <c r="E1083" s="30"/>
      <c r="F1083" s="30"/>
      <c r="G1083" s="30"/>
      <c r="H1083" s="30"/>
      <c r="I1083" s="31"/>
      <c r="J1083" s="30"/>
      <c r="K1083" s="31"/>
      <c r="L1083" s="31"/>
      <c r="M1083" s="31"/>
      <c r="N1083" s="31"/>
      <c r="O1083" s="31"/>
      <c r="P1083" s="31"/>
      <c r="Q1083" s="31"/>
      <c r="R1083" s="30"/>
      <c r="S1083" s="31"/>
      <c r="T1083" s="30"/>
    </row>
    <row r="1084" spans="1:20" x14ac:dyDescent="0.25">
      <c r="A1084" s="30"/>
      <c r="B1084" s="30"/>
      <c r="C1084" s="30"/>
      <c r="D1084" s="30"/>
      <c r="E1084" s="30"/>
      <c r="F1084" s="30"/>
      <c r="G1084" s="30"/>
      <c r="H1084" s="30"/>
      <c r="I1084" s="31"/>
      <c r="J1084" s="30"/>
      <c r="K1084" s="31"/>
      <c r="L1084" s="31"/>
      <c r="M1084" s="31"/>
      <c r="N1084" s="31"/>
      <c r="O1084" s="31"/>
      <c r="P1084" s="31"/>
      <c r="Q1084" s="31"/>
      <c r="R1084" s="30"/>
      <c r="S1084" s="31"/>
      <c r="T1084" s="30"/>
    </row>
    <row r="1085" spans="1:20" x14ac:dyDescent="0.25">
      <c r="A1085" s="30"/>
      <c r="B1085" s="30"/>
      <c r="C1085" s="30"/>
      <c r="D1085" s="30"/>
      <c r="E1085" s="30"/>
      <c r="F1085" s="30"/>
      <c r="G1085" s="30"/>
      <c r="H1085" s="30"/>
      <c r="I1085" s="31"/>
      <c r="J1085" s="30"/>
      <c r="K1085" s="31"/>
      <c r="L1085" s="31"/>
      <c r="M1085" s="31"/>
      <c r="N1085" s="31"/>
      <c r="O1085" s="31"/>
      <c r="P1085" s="31"/>
      <c r="Q1085" s="31"/>
      <c r="R1085" s="30"/>
      <c r="S1085" s="31"/>
      <c r="T1085" s="30"/>
    </row>
    <row r="1086" spans="1:20" x14ac:dyDescent="0.25">
      <c r="A1086" s="30"/>
      <c r="B1086" s="30"/>
      <c r="C1086" s="30"/>
      <c r="D1086" s="30"/>
      <c r="E1086" s="30"/>
      <c r="F1086" s="30"/>
      <c r="G1086" s="30"/>
      <c r="H1086" s="30"/>
      <c r="I1086" s="31"/>
      <c r="J1086" s="30"/>
      <c r="K1086" s="31"/>
      <c r="L1086" s="31"/>
      <c r="M1086" s="31"/>
      <c r="N1086" s="31"/>
      <c r="O1086" s="31"/>
      <c r="P1086" s="31"/>
      <c r="Q1086" s="31"/>
      <c r="R1086" s="30"/>
      <c r="S1086" s="31"/>
      <c r="T1086" s="30"/>
    </row>
    <row r="1087" spans="1:20" x14ac:dyDescent="0.25">
      <c r="A1087" s="30"/>
      <c r="B1087" s="30"/>
      <c r="C1087" s="30"/>
      <c r="D1087" s="30"/>
      <c r="E1087" s="30"/>
      <c r="F1087" s="30"/>
      <c r="G1087" s="30"/>
      <c r="H1087" s="30"/>
      <c r="I1087" s="31"/>
      <c r="J1087" s="30"/>
      <c r="K1087" s="31"/>
      <c r="L1087" s="31"/>
      <c r="M1087" s="31"/>
      <c r="N1087" s="31"/>
      <c r="O1087" s="31"/>
      <c r="P1087" s="31"/>
      <c r="Q1087" s="31"/>
      <c r="R1087" s="30"/>
      <c r="S1087" s="31"/>
      <c r="T1087" s="30"/>
    </row>
    <row r="1088" spans="1:20" x14ac:dyDescent="0.25">
      <c r="A1088" s="30"/>
      <c r="B1088" s="30"/>
      <c r="C1088" s="30"/>
      <c r="D1088" s="30"/>
      <c r="E1088" s="30"/>
      <c r="F1088" s="30"/>
      <c r="G1088" s="30"/>
      <c r="H1088" s="30"/>
      <c r="I1088" s="31"/>
      <c r="J1088" s="30"/>
      <c r="K1088" s="31"/>
      <c r="L1088" s="31"/>
      <c r="M1088" s="31"/>
      <c r="N1088" s="31"/>
      <c r="O1088" s="31"/>
      <c r="P1088" s="31"/>
      <c r="Q1088" s="31"/>
      <c r="R1088" s="30"/>
      <c r="S1088" s="31"/>
      <c r="T1088" s="30"/>
    </row>
    <row r="1089" spans="1:20" x14ac:dyDescent="0.25">
      <c r="A1089" s="30"/>
      <c r="B1089" s="30"/>
      <c r="C1089" s="30"/>
      <c r="D1089" s="30"/>
      <c r="E1089" s="30"/>
      <c r="F1089" s="30"/>
      <c r="G1089" s="30"/>
      <c r="H1089" s="30"/>
      <c r="I1089" s="31"/>
      <c r="J1089" s="30"/>
      <c r="K1089" s="31"/>
      <c r="L1089" s="31"/>
      <c r="M1089" s="31"/>
      <c r="N1089" s="31"/>
      <c r="O1089" s="31"/>
      <c r="P1089" s="31"/>
      <c r="Q1089" s="31"/>
      <c r="R1089" s="30"/>
      <c r="S1089" s="31"/>
      <c r="T1089" s="30"/>
    </row>
    <row r="1090" spans="1:20" x14ac:dyDescent="0.25">
      <c r="A1090" s="30"/>
      <c r="B1090" s="30"/>
      <c r="C1090" s="30"/>
      <c r="D1090" s="30"/>
      <c r="E1090" s="30"/>
      <c r="F1090" s="30"/>
      <c r="G1090" s="30"/>
      <c r="H1090" s="30"/>
      <c r="I1090" s="31"/>
      <c r="J1090" s="30"/>
      <c r="K1090" s="31"/>
      <c r="L1090" s="31"/>
      <c r="M1090" s="31"/>
      <c r="N1090" s="31"/>
      <c r="O1090" s="31"/>
      <c r="P1090" s="31"/>
      <c r="Q1090" s="31"/>
      <c r="R1090" s="30"/>
      <c r="S1090" s="31"/>
      <c r="T1090" s="30"/>
    </row>
    <row r="1091" spans="1:20" x14ac:dyDescent="0.25">
      <c r="A1091" s="30"/>
      <c r="B1091" s="30"/>
      <c r="C1091" s="30"/>
      <c r="D1091" s="30"/>
      <c r="E1091" s="30"/>
      <c r="F1091" s="30"/>
      <c r="G1091" s="30"/>
      <c r="H1091" s="30"/>
      <c r="I1091" s="31"/>
      <c r="J1091" s="30"/>
      <c r="K1091" s="31"/>
      <c r="L1091" s="31"/>
      <c r="M1091" s="31"/>
      <c r="N1091" s="31"/>
      <c r="O1091" s="31"/>
      <c r="P1091" s="31"/>
      <c r="Q1091" s="31"/>
      <c r="R1091" s="30"/>
      <c r="S1091" s="31"/>
      <c r="T1091" s="30"/>
    </row>
    <row r="1092" spans="1:20" x14ac:dyDescent="0.25">
      <c r="A1092" s="30"/>
      <c r="B1092" s="30"/>
      <c r="C1092" s="30"/>
      <c r="D1092" s="30"/>
      <c r="E1092" s="30"/>
      <c r="F1092" s="30"/>
      <c r="G1092" s="30"/>
      <c r="H1092" s="30"/>
      <c r="I1092" s="31"/>
      <c r="J1092" s="30"/>
      <c r="K1092" s="31"/>
      <c r="L1092" s="31"/>
      <c r="M1092" s="31"/>
      <c r="N1092" s="31"/>
      <c r="O1092" s="31"/>
      <c r="P1092" s="31"/>
      <c r="Q1092" s="31"/>
      <c r="R1092" s="30"/>
      <c r="S1092" s="31"/>
      <c r="T1092" s="30"/>
    </row>
    <row r="1093" spans="1:20" x14ac:dyDescent="0.25">
      <c r="A1093" s="30"/>
      <c r="B1093" s="30"/>
      <c r="C1093" s="30"/>
      <c r="D1093" s="30"/>
      <c r="E1093" s="30"/>
      <c r="F1093" s="30"/>
      <c r="G1093" s="30"/>
      <c r="H1093" s="30"/>
      <c r="I1093" s="31"/>
      <c r="J1093" s="30"/>
      <c r="K1093" s="31"/>
      <c r="L1093" s="31"/>
      <c r="M1093" s="31"/>
      <c r="N1093" s="31"/>
      <c r="O1093" s="31"/>
      <c r="P1093" s="31"/>
      <c r="Q1093" s="31"/>
      <c r="R1093" s="30"/>
      <c r="S1093" s="31"/>
      <c r="T1093" s="30"/>
    </row>
    <row r="1094" spans="1:20" x14ac:dyDescent="0.25">
      <c r="A1094" s="30"/>
      <c r="B1094" s="30"/>
      <c r="C1094" s="30"/>
      <c r="D1094" s="30"/>
      <c r="E1094" s="30"/>
      <c r="F1094" s="30"/>
      <c r="G1094" s="30"/>
      <c r="H1094" s="30"/>
      <c r="I1094" s="31"/>
      <c r="J1094" s="30"/>
      <c r="K1094" s="31"/>
      <c r="L1094" s="31"/>
      <c r="M1094" s="31"/>
      <c r="N1094" s="31"/>
      <c r="O1094" s="31"/>
      <c r="P1094" s="31"/>
      <c r="Q1094" s="31"/>
      <c r="R1094" s="30"/>
      <c r="S1094" s="31"/>
      <c r="T1094" s="30"/>
    </row>
    <row r="1095" spans="1:20" x14ac:dyDescent="0.25">
      <c r="A1095" s="30"/>
      <c r="B1095" s="30"/>
      <c r="C1095" s="30"/>
      <c r="D1095" s="30"/>
      <c r="E1095" s="30"/>
      <c r="F1095" s="30"/>
      <c r="G1095" s="30"/>
      <c r="H1095" s="30"/>
      <c r="I1095" s="31"/>
      <c r="J1095" s="30"/>
      <c r="K1095" s="31"/>
      <c r="L1095" s="31"/>
      <c r="M1095" s="31"/>
      <c r="N1095" s="31"/>
      <c r="O1095" s="31"/>
      <c r="P1095" s="31"/>
      <c r="Q1095" s="31"/>
      <c r="R1095" s="30"/>
      <c r="S1095" s="31"/>
      <c r="T1095" s="30"/>
    </row>
    <row r="1096" spans="1:20" x14ac:dyDescent="0.25">
      <c r="A1096" s="30"/>
      <c r="B1096" s="30"/>
      <c r="C1096" s="30"/>
      <c r="D1096" s="30"/>
      <c r="E1096" s="30"/>
      <c r="F1096" s="30"/>
      <c r="G1096" s="30"/>
      <c r="H1096" s="30"/>
      <c r="I1096" s="31"/>
      <c r="J1096" s="30"/>
      <c r="K1096" s="31"/>
      <c r="L1096" s="31"/>
      <c r="M1096" s="31"/>
      <c r="N1096" s="31"/>
      <c r="O1096" s="31"/>
      <c r="P1096" s="31"/>
      <c r="Q1096" s="31"/>
      <c r="R1096" s="30"/>
      <c r="S1096" s="31"/>
      <c r="T1096" s="30"/>
    </row>
    <row r="1097" spans="1:20" x14ac:dyDescent="0.25">
      <c r="A1097" s="30"/>
      <c r="B1097" s="30"/>
      <c r="C1097" s="30"/>
      <c r="D1097" s="30"/>
      <c r="E1097" s="30"/>
      <c r="F1097" s="30"/>
      <c r="G1097" s="30"/>
      <c r="H1097" s="30"/>
      <c r="I1097" s="31"/>
      <c r="J1097" s="30"/>
      <c r="K1097" s="31"/>
      <c r="L1097" s="31"/>
      <c r="M1097" s="31"/>
      <c r="N1097" s="31"/>
      <c r="O1097" s="31"/>
      <c r="P1097" s="31"/>
      <c r="Q1097" s="31"/>
      <c r="R1097" s="30"/>
      <c r="S1097" s="31"/>
      <c r="T1097" s="30"/>
    </row>
    <row r="1098" spans="1:20" x14ac:dyDescent="0.25">
      <c r="A1098" s="30"/>
      <c r="B1098" s="30"/>
      <c r="C1098" s="30"/>
      <c r="D1098" s="30"/>
      <c r="E1098" s="30"/>
      <c r="F1098" s="30"/>
      <c r="G1098" s="30"/>
      <c r="H1098" s="30"/>
      <c r="I1098" s="31"/>
      <c r="J1098" s="30"/>
      <c r="K1098" s="31"/>
      <c r="L1098" s="31"/>
      <c r="M1098" s="31"/>
      <c r="N1098" s="31"/>
      <c r="O1098" s="31"/>
      <c r="P1098" s="31"/>
      <c r="Q1098" s="31"/>
      <c r="R1098" s="30"/>
      <c r="S1098" s="31"/>
      <c r="T1098" s="30"/>
    </row>
    <row r="1099" spans="1:20" x14ac:dyDescent="0.25">
      <c r="A1099" s="30"/>
      <c r="B1099" s="30"/>
      <c r="C1099" s="30"/>
      <c r="D1099" s="30"/>
      <c r="E1099" s="30"/>
      <c r="F1099" s="30"/>
      <c r="G1099" s="30"/>
      <c r="H1099" s="30"/>
      <c r="I1099" s="31"/>
      <c r="J1099" s="30"/>
      <c r="K1099" s="31"/>
      <c r="L1099" s="31"/>
      <c r="M1099" s="31"/>
      <c r="N1099" s="31"/>
      <c r="O1099" s="31"/>
      <c r="P1099" s="31"/>
      <c r="Q1099" s="31"/>
      <c r="R1099" s="30"/>
      <c r="S1099" s="31"/>
      <c r="T1099" s="30"/>
    </row>
    <row r="1100" spans="1:20" x14ac:dyDescent="0.25">
      <c r="A1100" s="30"/>
      <c r="B1100" s="30"/>
      <c r="C1100" s="30"/>
      <c r="D1100" s="30"/>
      <c r="E1100" s="30"/>
      <c r="F1100" s="30"/>
      <c r="G1100" s="30"/>
      <c r="H1100" s="30"/>
      <c r="I1100" s="31"/>
      <c r="J1100" s="30"/>
      <c r="K1100" s="31"/>
      <c r="L1100" s="31"/>
      <c r="M1100" s="31"/>
      <c r="N1100" s="31"/>
      <c r="O1100" s="31"/>
      <c r="P1100" s="31"/>
      <c r="Q1100" s="31"/>
      <c r="R1100" s="30"/>
      <c r="S1100" s="31"/>
      <c r="T1100" s="30"/>
    </row>
    <row r="1101" spans="1:20" x14ac:dyDescent="0.25">
      <c r="A1101" s="30"/>
      <c r="B1101" s="30"/>
      <c r="C1101" s="30"/>
      <c r="D1101" s="30"/>
      <c r="E1101" s="30"/>
      <c r="F1101" s="30"/>
      <c r="G1101" s="30"/>
      <c r="H1101" s="30"/>
      <c r="I1101" s="31"/>
      <c r="J1101" s="30"/>
      <c r="K1101" s="31"/>
      <c r="L1101" s="31"/>
      <c r="M1101" s="31"/>
      <c r="N1101" s="31"/>
      <c r="O1101" s="31"/>
      <c r="P1101" s="31"/>
      <c r="Q1101" s="31"/>
      <c r="R1101" s="30"/>
      <c r="S1101" s="31"/>
      <c r="T1101" s="30"/>
    </row>
    <row r="1102" spans="1:20" x14ac:dyDescent="0.25">
      <c r="A1102" s="30"/>
      <c r="B1102" s="30"/>
      <c r="C1102" s="30"/>
      <c r="D1102" s="30"/>
      <c r="E1102" s="30"/>
      <c r="F1102" s="30"/>
      <c r="G1102" s="30"/>
      <c r="H1102" s="30"/>
      <c r="I1102" s="31"/>
      <c r="J1102" s="30"/>
      <c r="K1102" s="31"/>
      <c r="L1102" s="31"/>
      <c r="M1102" s="31"/>
      <c r="N1102" s="31"/>
      <c r="O1102" s="31"/>
      <c r="P1102" s="31"/>
      <c r="Q1102" s="31"/>
      <c r="R1102" s="30"/>
      <c r="S1102" s="31"/>
      <c r="T1102" s="30"/>
    </row>
    <row r="1103" spans="1:20" x14ac:dyDescent="0.25">
      <c r="A1103" s="30"/>
      <c r="B1103" s="30"/>
      <c r="C1103" s="30"/>
      <c r="D1103" s="30"/>
      <c r="E1103" s="30"/>
      <c r="F1103" s="30"/>
      <c r="G1103" s="30"/>
      <c r="H1103" s="30"/>
      <c r="I1103" s="31"/>
      <c r="J1103" s="30"/>
      <c r="K1103" s="31"/>
      <c r="L1103" s="31"/>
      <c r="M1103" s="31"/>
      <c r="N1103" s="31"/>
      <c r="O1103" s="31"/>
      <c r="P1103" s="31"/>
      <c r="Q1103" s="31"/>
      <c r="R1103" s="30"/>
      <c r="S1103" s="31"/>
      <c r="T1103" s="30"/>
    </row>
    <row r="1104" spans="1:20" x14ac:dyDescent="0.25">
      <c r="A1104" s="30"/>
      <c r="B1104" s="30"/>
      <c r="C1104" s="30"/>
      <c r="D1104" s="30"/>
      <c r="E1104" s="30"/>
      <c r="F1104" s="30"/>
      <c r="G1104" s="30"/>
      <c r="H1104" s="30"/>
      <c r="I1104" s="31"/>
      <c r="J1104" s="30"/>
      <c r="K1104" s="31"/>
      <c r="L1104" s="31"/>
      <c r="M1104" s="31"/>
      <c r="N1104" s="31"/>
      <c r="O1104" s="31"/>
      <c r="P1104" s="31"/>
      <c r="Q1104" s="31"/>
      <c r="R1104" s="30"/>
      <c r="S1104" s="31"/>
      <c r="T1104" s="30"/>
    </row>
    <row r="1105" spans="1:20" x14ac:dyDescent="0.25">
      <c r="A1105" s="30"/>
      <c r="B1105" s="30"/>
      <c r="C1105" s="30"/>
      <c r="D1105" s="30"/>
      <c r="E1105" s="30"/>
      <c r="F1105" s="30"/>
      <c r="G1105" s="30"/>
      <c r="H1105" s="30"/>
      <c r="I1105" s="31"/>
      <c r="J1105" s="30"/>
      <c r="K1105" s="31"/>
      <c r="L1105" s="31"/>
      <c r="M1105" s="31"/>
      <c r="N1105" s="31"/>
      <c r="O1105" s="31"/>
      <c r="P1105" s="31"/>
      <c r="Q1105" s="31"/>
      <c r="R1105" s="30"/>
      <c r="S1105" s="31"/>
      <c r="T1105" s="30"/>
    </row>
    <row r="1106" spans="1:20" x14ac:dyDescent="0.25">
      <c r="A1106" s="30"/>
      <c r="B1106" s="30"/>
      <c r="C1106" s="30"/>
      <c r="D1106" s="30"/>
      <c r="E1106" s="30"/>
      <c r="F1106" s="30"/>
      <c r="G1106" s="30"/>
      <c r="H1106" s="30"/>
      <c r="I1106" s="31"/>
      <c r="J1106" s="30"/>
      <c r="K1106" s="31"/>
      <c r="L1106" s="31"/>
      <c r="M1106" s="31"/>
      <c r="N1106" s="31"/>
      <c r="O1106" s="31"/>
      <c r="P1106" s="31"/>
      <c r="Q1106" s="31"/>
      <c r="R1106" s="30"/>
      <c r="S1106" s="31"/>
      <c r="T1106" s="30"/>
    </row>
    <row r="1107" spans="1:20" x14ac:dyDescent="0.25">
      <c r="A1107" s="30"/>
      <c r="B1107" s="30"/>
      <c r="C1107" s="30"/>
      <c r="D1107" s="30"/>
      <c r="E1107" s="30"/>
      <c r="F1107" s="30"/>
      <c r="G1107" s="30"/>
      <c r="H1107" s="30"/>
      <c r="I1107" s="31"/>
      <c r="J1107" s="30"/>
      <c r="K1107" s="31"/>
      <c r="L1107" s="31"/>
      <c r="M1107" s="31"/>
      <c r="N1107" s="31"/>
      <c r="O1107" s="31"/>
      <c r="P1107" s="31"/>
      <c r="Q1107" s="31"/>
      <c r="R1107" s="30"/>
      <c r="S1107" s="31"/>
      <c r="T1107" s="30"/>
    </row>
    <row r="1108" spans="1:20" x14ac:dyDescent="0.25">
      <c r="A1108" s="30"/>
      <c r="B1108" s="30"/>
      <c r="C1108" s="30"/>
      <c r="D1108" s="30"/>
      <c r="E1108" s="30"/>
      <c r="F1108" s="30"/>
      <c r="G1108" s="30"/>
      <c r="H1108" s="30"/>
      <c r="I1108" s="31"/>
      <c r="J1108" s="30"/>
      <c r="K1108" s="31"/>
      <c r="L1108" s="31"/>
      <c r="M1108" s="31"/>
      <c r="N1108" s="31"/>
      <c r="O1108" s="31"/>
      <c r="P1108" s="31"/>
      <c r="Q1108" s="31"/>
      <c r="R1108" s="30"/>
      <c r="S1108" s="31"/>
      <c r="T1108" s="30"/>
    </row>
    <row r="1109" spans="1:20" x14ac:dyDescent="0.25">
      <c r="A1109" s="30"/>
      <c r="B1109" s="30"/>
      <c r="C1109" s="30"/>
      <c r="D1109" s="30"/>
      <c r="E1109" s="30"/>
      <c r="F1109" s="30"/>
      <c r="G1109" s="30"/>
      <c r="H1109" s="30"/>
      <c r="I1109" s="31"/>
      <c r="J1109" s="30"/>
      <c r="K1109" s="31"/>
      <c r="L1109" s="31"/>
      <c r="M1109" s="31"/>
      <c r="N1109" s="31"/>
      <c r="O1109" s="31"/>
      <c r="P1109" s="31"/>
      <c r="Q1109" s="31"/>
      <c r="R1109" s="30"/>
      <c r="S1109" s="31"/>
      <c r="T1109" s="30"/>
    </row>
    <row r="1110" spans="1:20" x14ac:dyDescent="0.25">
      <c r="A1110" s="30"/>
      <c r="B1110" s="30"/>
      <c r="C1110" s="30"/>
      <c r="D1110" s="30"/>
      <c r="E1110" s="30"/>
      <c r="F1110" s="30"/>
      <c r="G1110" s="30"/>
      <c r="H1110" s="30"/>
      <c r="I1110" s="31"/>
      <c r="J1110" s="30"/>
      <c r="K1110" s="31"/>
      <c r="L1110" s="31"/>
      <c r="M1110" s="31"/>
      <c r="N1110" s="31"/>
      <c r="O1110" s="31"/>
      <c r="P1110" s="31"/>
      <c r="Q1110" s="31"/>
      <c r="R1110" s="30"/>
      <c r="S1110" s="31"/>
      <c r="T1110" s="30"/>
    </row>
    <row r="1111" spans="1:20" x14ac:dyDescent="0.25">
      <c r="A1111" s="30"/>
      <c r="B1111" s="30"/>
      <c r="C1111" s="30"/>
      <c r="D1111" s="30"/>
      <c r="E1111" s="30"/>
      <c r="F1111" s="30"/>
      <c r="G1111" s="30"/>
      <c r="H1111" s="30"/>
      <c r="I1111" s="31"/>
      <c r="J1111" s="30"/>
      <c r="K1111" s="31"/>
      <c r="L1111" s="31"/>
      <c r="M1111" s="31"/>
      <c r="N1111" s="31"/>
      <c r="O1111" s="31"/>
      <c r="P1111" s="31"/>
      <c r="Q1111" s="31"/>
      <c r="R1111" s="30"/>
      <c r="S1111" s="31"/>
      <c r="T1111" s="30"/>
    </row>
    <row r="1112" spans="1:20" x14ac:dyDescent="0.25">
      <c r="A1112" s="30"/>
      <c r="B1112" s="30"/>
      <c r="C1112" s="30"/>
      <c r="D1112" s="30"/>
      <c r="E1112" s="30"/>
      <c r="F1112" s="30"/>
      <c r="G1112" s="30"/>
      <c r="H1112" s="30"/>
      <c r="I1112" s="31"/>
      <c r="J1112" s="30"/>
      <c r="K1112" s="31"/>
      <c r="L1112" s="31"/>
      <c r="M1112" s="31"/>
      <c r="N1112" s="31"/>
      <c r="O1112" s="31"/>
      <c r="P1112" s="31"/>
      <c r="Q1112" s="31"/>
      <c r="R1112" s="30"/>
      <c r="S1112" s="31"/>
      <c r="T1112" s="30"/>
    </row>
    <row r="1113" spans="1:20" x14ac:dyDescent="0.25">
      <c r="A1113" s="30"/>
      <c r="B1113" s="30"/>
      <c r="C1113" s="30"/>
      <c r="D1113" s="30"/>
      <c r="E1113" s="30"/>
      <c r="F1113" s="30"/>
      <c r="G1113" s="30"/>
      <c r="H1113" s="30"/>
      <c r="I1113" s="31"/>
      <c r="J1113" s="30"/>
      <c r="K1113" s="31"/>
      <c r="L1113" s="31"/>
      <c r="M1113" s="31"/>
      <c r="N1113" s="31"/>
      <c r="O1113" s="31"/>
      <c r="P1113" s="31"/>
      <c r="Q1113" s="31"/>
      <c r="R1113" s="30"/>
      <c r="S1113" s="31"/>
      <c r="T1113" s="30"/>
    </row>
    <row r="1114" spans="1:20" x14ac:dyDescent="0.25">
      <c r="A1114" s="30"/>
      <c r="B1114" s="30"/>
      <c r="C1114" s="30"/>
      <c r="D1114" s="30"/>
      <c r="E1114" s="30"/>
      <c r="F1114" s="30"/>
      <c r="G1114" s="30"/>
      <c r="H1114" s="30"/>
      <c r="I1114" s="31"/>
      <c r="J1114" s="30"/>
      <c r="K1114" s="31"/>
      <c r="L1114" s="31"/>
      <c r="M1114" s="31"/>
      <c r="N1114" s="31"/>
      <c r="O1114" s="31"/>
      <c r="P1114" s="31"/>
      <c r="Q1114" s="31"/>
      <c r="R1114" s="30"/>
      <c r="S1114" s="31"/>
      <c r="T1114" s="30"/>
    </row>
    <row r="1115" spans="1:20" x14ac:dyDescent="0.25">
      <c r="A1115" s="30"/>
      <c r="B1115" s="30"/>
      <c r="C1115" s="30"/>
      <c r="D1115" s="30"/>
      <c r="E1115" s="30"/>
      <c r="F1115" s="30"/>
      <c r="G1115" s="30"/>
      <c r="H1115" s="30"/>
      <c r="I1115" s="31"/>
      <c r="J1115" s="30"/>
      <c r="K1115" s="31"/>
      <c r="L1115" s="31"/>
      <c r="M1115" s="31"/>
      <c r="N1115" s="31"/>
      <c r="O1115" s="31"/>
      <c r="P1115" s="31"/>
      <c r="Q1115" s="31"/>
      <c r="R1115" s="30"/>
      <c r="S1115" s="31"/>
      <c r="T1115" s="30"/>
    </row>
    <row r="1116" spans="1:20" x14ac:dyDescent="0.25">
      <c r="A1116" s="30"/>
      <c r="B1116" s="30"/>
      <c r="C1116" s="30"/>
      <c r="D1116" s="30"/>
      <c r="E1116" s="30"/>
      <c r="F1116" s="30"/>
      <c r="G1116" s="30"/>
      <c r="H1116" s="30"/>
      <c r="I1116" s="31"/>
      <c r="J1116" s="30"/>
      <c r="K1116" s="31"/>
      <c r="L1116" s="31"/>
      <c r="M1116" s="31"/>
      <c r="N1116" s="31"/>
      <c r="O1116" s="31"/>
      <c r="P1116" s="31"/>
      <c r="Q1116" s="31"/>
      <c r="R1116" s="30"/>
      <c r="S1116" s="31"/>
      <c r="T1116" s="30"/>
    </row>
    <row r="1117" spans="1:20" x14ac:dyDescent="0.25">
      <c r="A1117" s="30"/>
      <c r="B1117" s="30"/>
      <c r="C1117" s="30"/>
      <c r="D1117" s="30"/>
      <c r="E1117" s="30"/>
      <c r="F1117" s="30"/>
      <c r="G1117" s="30"/>
      <c r="H1117" s="30"/>
      <c r="I1117" s="31"/>
      <c r="J1117" s="30"/>
      <c r="K1117" s="31"/>
      <c r="L1117" s="31"/>
      <c r="M1117" s="31"/>
      <c r="N1117" s="31"/>
      <c r="O1117" s="31"/>
      <c r="P1117" s="31"/>
      <c r="Q1117" s="31"/>
      <c r="R1117" s="30"/>
      <c r="S1117" s="31"/>
      <c r="T1117" s="30"/>
    </row>
    <row r="1118" spans="1:20" x14ac:dyDescent="0.25">
      <c r="A1118" s="30"/>
      <c r="B1118" s="30"/>
      <c r="C1118" s="30"/>
      <c r="D1118" s="30"/>
      <c r="E1118" s="30"/>
      <c r="F1118" s="30"/>
      <c r="G1118" s="30"/>
      <c r="H1118" s="30"/>
      <c r="I1118" s="31"/>
      <c r="J1118" s="30"/>
      <c r="K1118" s="31"/>
      <c r="L1118" s="31"/>
      <c r="M1118" s="31"/>
      <c r="N1118" s="31"/>
      <c r="O1118" s="31"/>
      <c r="P1118" s="31"/>
      <c r="Q1118" s="31"/>
      <c r="R1118" s="30"/>
      <c r="S1118" s="31"/>
      <c r="T1118" s="30"/>
    </row>
    <row r="1119" spans="1:20" x14ac:dyDescent="0.25">
      <c r="A1119" s="30"/>
      <c r="B1119" s="30"/>
      <c r="C1119" s="30"/>
      <c r="D1119" s="30"/>
      <c r="E1119" s="30"/>
      <c r="F1119" s="30"/>
      <c r="G1119" s="30"/>
      <c r="H1119" s="30"/>
      <c r="I1119" s="31"/>
      <c r="J1119" s="30"/>
      <c r="K1119" s="31"/>
      <c r="L1119" s="31"/>
      <c r="M1119" s="31"/>
      <c r="N1119" s="31"/>
      <c r="O1119" s="31"/>
      <c r="P1119" s="31"/>
      <c r="Q1119" s="31"/>
      <c r="R1119" s="30"/>
      <c r="S1119" s="31"/>
      <c r="T1119" s="30"/>
    </row>
    <row r="1120" spans="1:20" x14ac:dyDescent="0.25">
      <c r="A1120" s="30"/>
      <c r="B1120" s="30"/>
      <c r="C1120" s="30"/>
      <c r="D1120" s="30"/>
      <c r="E1120" s="30"/>
      <c r="F1120" s="30"/>
      <c r="G1120" s="30"/>
      <c r="H1120" s="30"/>
      <c r="I1120" s="31"/>
      <c r="J1120" s="30"/>
      <c r="K1120" s="31"/>
      <c r="L1120" s="31"/>
      <c r="M1120" s="31"/>
      <c r="N1120" s="31"/>
      <c r="O1120" s="31"/>
      <c r="P1120" s="31"/>
      <c r="Q1120" s="31"/>
      <c r="R1120" s="30"/>
      <c r="S1120" s="31"/>
      <c r="T1120" s="30"/>
    </row>
    <row r="1121" spans="1:20" x14ac:dyDescent="0.25">
      <c r="A1121" s="30"/>
      <c r="B1121" s="30"/>
      <c r="C1121" s="30"/>
      <c r="D1121" s="30"/>
      <c r="E1121" s="30"/>
      <c r="F1121" s="30"/>
      <c r="G1121" s="30"/>
      <c r="H1121" s="30"/>
      <c r="I1121" s="31"/>
      <c r="J1121" s="30"/>
      <c r="K1121" s="31"/>
      <c r="L1121" s="31"/>
      <c r="M1121" s="31"/>
      <c r="N1121" s="31"/>
      <c r="O1121" s="31"/>
      <c r="P1121" s="31"/>
      <c r="Q1121" s="31"/>
      <c r="R1121" s="30"/>
      <c r="S1121" s="31"/>
      <c r="T1121" s="30"/>
    </row>
    <row r="1122" spans="1:20" x14ac:dyDescent="0.25">
      <c r="A1122" s="30"/>
      <c r="B1122" s="30"/>
      <c r="C1122" s="30"/>
      <c r="D1122" s="30"/>
      <c r="E1122" s="30"/>
      <c r="F1122" s="30"/>
      <c r="G1122" s="30"/>
      <c r="H1122" s="30"/>
      <c r="I1122" s="31"/>
      <c r="J1122" s="30"/>
      <c r="K1122" s="31"/>
      <c r="L1122" s="31"/>
      <c r="M1122" s="31"/>
      <c r="N1122" s="31"/>
      <c r="O1122" s="31"/>
      <c r="P1122" s="31"/>
      <c r="Q1122" s="31"/>
      <c r="R1122" s="30"/>
      <c r="S1122" s="31"/>
      <c r="T1122" s="30"/>
    </row>
    <row r="1123" spans="1:20" x14ac:dyDescent="0.25">
      <c r="A1123" s="30"/>
      <c r="B1123" s="30"/>
      <c r="C1123" s="30"/>
      <c r="D1123" s="30"/>
      <c r="E1123" s="30"/>
      <c r="F1123" s="30"/>
      <c r="G1123" s="30"/>
      <c r="H1123" s="30"/>
      <c r="I1123" s="31"/>
      <c r="J1123" s="30"/>
      <c r="K1123" s="31"/>
      <c r="L1123" s="31"/>
      <c r="M1123" s="31"/>
      <c r="N1123" s="31"/>
      <c r="O1123" s="31"/>
      <c r="P1123" s="31"/>
      <c r="Q1123" s="31"/>
      <c r="R1123" s="30"/>
      <c r="S1123" s="31"/>
      <c r="T1123" s="30"/>
    </row>
    <row r="1124" spans="1:20" x14ac:dyDescent="0.25">
      <c r="A1124" s="30"/>
      <c r="B1124" s="30"/>
      <c r="C1124" s="30"/>
      <c r="D1124" s="30"/>
      <c r="E1124" s="30"/>
      <c r="F1124" s="30"/>
      <c r="G1124" s="30"/>
      <c r="H1124" s="30"/>
      <c r="I1124" s="31"/>
      <c r="J1124" s="30"/>
      <c r="K1124" s="31"/>
      <c r="L1124" s="31"/>
      <c r="M1124" s="31"/>
      <c r="N1124" s="31"/>
      <c r="O1124" s="31"/>
      <c r="P1124" s="31"/>
      <c r="Q1124" s="31"/>
      <c r="R1124" s="30"/>
      <c r="S1124" s="31"/>
      <c r="T1124" s="30"/>
    </row>
    <row r="1125" spans="1:20" x14ac:dyDescent="0.25">
      <c r="A1125" s="30"/>
      <c r="B1125" s="30"/>
      <c r="C1125" s="30"/>
      <c r="D1125" s="30"/>
      <c r="E1125" s="30"/>
      <c r="F1125" s="30"/>
      <c r="G1125" s="30"/>
      <c r="H1125" s="30"/>
      <c r="I1125" s="31"/>
      <c r="J1125" s="30"/>
      <c r="K1125" s="31"/>
      <c r="L1125" s="31"/>
      <c r="M1125" s="31"/>
      <c r="N1125" s="31"/>
      <c r="O1125" s="31"/>
      <c r="P1125" s="31"/>
      <c r="Q1125" s="31"/>
      <c r="R1125" s="30"/>
      <c r="S1125" s="31"/>
      <c r="T1125" s="30"/>
    </row>
    <row r="1126" spans="1:20" x14ac:dyDescent="0.25">
      <c r="A1126" s="30"/>
      <c r="B1126" s="30"/>
      <c r="C1126" s="30"/>
      <c r="D1126" s="30"/>
      <c r="E1126" s="30"/>
      <c r="F1126" s="30"/>
      <c r="G1126" s="30"/>
      <c r="H1126" s="30"/>
      <c r="I1126" s="31"/>
      <c r="J1126" s="30"/>
      <c r="K1126" s="31"/>
      <c r="L1126" s="31"/>
      <c r="M1126" s="31"/>
      <c r="N1126" s="31"/>
      <c r="O1126" s="31"/>
      <c r="P1126" s="31"/>
      <c r="Q1126" s="31"/>
      <c r="R1126" s="30"/>
      <c r="S1126" s="31"/>
      <c r="T1126" s="30"/>
    </row>
    <row r="1127" spans="1:20" x14ac:dyDescent="0.25">
      <c r="A1127" s="30"/>
      <c r="B1127" s="30"/>
      <c r="C1127" s="30"/>
      <c r="D1127" s="30"/>
      <c r="E1127" s="30"/>
      <c r="F1127" s="30"/>
      <c r="G1127" s="30"/>
      <c r="H1127" s="30"/>
      <c r="I1127" s="31"/>
      <c r="J1127" s="30"/>
      <c r="K1127" s="31"/>
      <c r="L1127" s="31"/>
      <c r="M1127" s="31"/>
      <c r="N1127" s="31"/>
      <c r="O1127" s="31"/>
      <c r="P1127" s="31"/>
      <c r="Q1127" s="31"/>
      <c r="R1127" s="30"/>
      <c r="S1127" s="31"/>
      <c r="T1127" s="30"/>
    </row>
    <row r="1128" spans="1:20" x14ac:dyDescent="0.25">
      <c r="A1128" s="30"/>
      <c r="B1128" s="30"/>
      <c r="C1128" s="30"/>
      <c r="D1128" s="30"/>
      <c r="E1128" s="30"/>
      <c r="F1128" s="30"/>
      <c r="G1128" s="30"/>
      <c r="H1128" s="30"/>
      <c r="I1128" s="31"/>
      <c r="J1128" s="30"/>
      <c r="K1128" s="31"/>
      <c r="L1128" s="31"/>
      <c r="M1128" s="31"/>
      <c r="N1128" s="31"/>
      <c r="O1128" s="31"/>
      <c r="P1128" s="31"/>
      <c r="Q1128" s="31"/>
      <c r="R1128" s="30"/>
      <c r="S1128" s="31"/>
      <c r="T1128" s="30"/>
    </row>
    <row r="1129" spans="1:20" x14ac:dyDescent="0.25">
      <c r="A1129" s="30"/>
      <c r="B1129" s="30"/>
      <c r="C1129" s="30"/>
      <c r="D1129" s="30"/>
      <c r="E1129" s="30"/>
      <c r="F1129" s="30"/>
      <c r="G1129" s="30"/>
      <c r="H1129" s="30"/>
      <c r="I1129" s="31"/>
      <c r="J1129" s="30"/>
      <c r="K1129" s="31"/>
      <c r="L1129" s="31"/>
      <c r="M1129" s="31"/>
      <c r="N1129" s="31"/>
      <c r="O1129" s="31"/>
      <c r="P1129" s="31"/>
      <c r="Q1129" s="31"/>
      <c r="R1129" s="30"/>
      <c r="S1129" s="31"/>
      <c r="T1129" s="30"/>
    </row>
    <row r="1130" spans="1:20" x14ac:dyDescent="0.25">
      <c r="A1130" s="30"/>
      <c r="B1130" s="30"/>
      <c r="C1130" s="30"/>
      <c r="D1130" s="30"/>
      <c r="E1130" s="30"/>
      <c r="F1130" s="30"/>
      <c r="G1130" s="30"/>
      <c r="H1130" s="30"/>
      <c r="I1130" s="31"/>
      <c r="J1130" s="30"/>
      <c r="K1130" s="31"/>
      <c r="L1130" s="31"/>
      <c r="M1130" s="31"/>
      <c r="N1130" s="31"/>
      <c r="O1130" s="31"/>
      <c r="P1130" s="31"/>
      <c r="Q1130" s="31"/>
      <c r="R1130" s="30"/>
      <c r="S1130" s="31"/>
      <c r="T1130" s="30"/>
    </row>
    <row r="1131" spans="1:20" x14ac:dyDescent="0.25">
      <c r="A1131" s="30"/>
      <c r="B1131" s="30"/>
      <c r="C1131" s="30"/>
      <c r="D1131" s="30"/>
      <c r="E1131" s="30"/>
      <c r="F1131" s="30"/>
      <c r="G1131" s="30"/>
      <c r="H1131" s="30"/>
      <c r="I1131" s="31"/>
      <c r="J1131" s="30"/>
      <c r="K1131" s="31"/>
      <c r="L1131" s="31"/>
      <c r="M1131" s="31"/>
      <c r="N1131" s="31"/>
      <c r="O1131" s="31"/>
      <c r="P1131" s="31"/>
      <c r="Q1131" s="31"/>
      <c r="R1131" s="30"/>
      <c r="S1131" s="31"/>
      <c r="T1131" s="30"/>
    </row>
    <row r="1132" spans="1:20" x14ac:dyDescent="0.25">
      <c r="A1132" s="30"/>
      <c r="B1132" s="30"/>
      <c r="C1132" s="30"/>
      <c r="D1132" s="30"/>
      <c r="E1132" s="30"/>
      <c r="F1132" s="30"/>
      <c r="G1132" s="30"/>
      <c r="H1132" s="30"/>
      <c r="I1132" s="31"/>
      <c r="J1132" s="30"/>
      <c r="K1132" s="31"/>
      <c r="L1132" s="31"/>
      <c r="M1132" s="31"/>
      <c r="N1132" s="31"/>
      <c r="O1132" s="31"/>
      <c r="P1132" s="31"/>
      <c r="Q1132" s="31"/>
      <c r="R1132" s="30"/>
      <c r="S1132" s="31"/>
      <c r="T1132" s="30"/>
    </row>
    <row r="1133" spans="1:20" x14ac:dyDescent="0.25">
      <c r="A1133" s="30"/>
      <c r="B1133" s="30"/>
      <c r="C1133" s="30"/>
      <c r="D1133" s="30"/>
      <c r="E1133" s="30"/>
      <c r="F1133" s="30"/>
      <c r="G1133" s="30"/>
      <c r="H1133" s="30"/>
      <c r="I1133" s="31"/>
      <c r="J1133" s="30"/>
      <c r="K1133" s="31"/>
      <c r="L1133" s="31"/>
      <c r="M1133" s="31"/>
      <c r="N1133" s="31"/>
      <c r="O1133" s="31"/>
      <c r="P1133" s="31"/>
      <c r="Q1133" s="31"/>
      <c r="R1133" s="30"/>
      <c r="S1133" s="31"/>
      <c r="T1133" s="30"/>
    </row>
    <row r="1134" spans="1:20" x14ac:dyDescent="0.25">
      <c r="A1134" s="30"/>
      <c r="B1134" s="30"/>
      <c r="C1134" s="30"/>
      <c r="D1134" s="30"/>
      <c r="E1134" s="30"/>
      <c r="F1134" s="30"/>
      <c r="G1134" s="30"/>
      <c r="H1134" s="30"/>
      <c r="I1134" s="31"/>
      <c r="J1134" s="30"/>
      <c r="K1134" s="31"/>
      <c r="L1134" s="31"/>
      <c r="M1134" s="31"/>
      <c r="N1134" s="31"/>
      <c r="O1134" s="31"/>
      <c r="P1134" s="31"/>
      <c r="Q1134" s="31"/>
      <c r="R1134" s="30"/>
      <c r="S1134" s="31"/>
      <c r="T1134" s="30"/>
    </row>
    <row r="1135" spans="1:20" x14ac:dyDescent="0.25">
      <c r="A1135" s="30"/>
      <c r="B1135" s="30"/>
      <c r="C1135" s="30"/>
      <c r="D1135" s="30"/>
      <c r="E1135" s="30"/>
      <c r="F1135" s="30"/>
      <c r="G1135" s="30"/>
      <c r="H1135" s="30"/>
      <c r="I1135" s="31"/>
      <c r="J1135" s="30"/>
      <c r="K1135" s="31"/>
      <c r="L1135" s="31"/>
      <c r="M1135" s="31"/>
      <c r="N1135" s="31"/>
      <c r="O1135" s="31"/>
      <c r="P1135" s="31"/>
      <c r="Q1135" s="31"/>
      <c r="R1135" s="30"/>
      <c r="S1135" s="31"/>
      <c r="T1135" s="30"/>
    </row>
    <row r="1136" spans="1:20" x14ac:dyDescent="0.25">
      <c r="A1136" s="30"/>
      <c r="B1136" s="30"/>
      <c r="C1136" s="30"/>
      <c r="D1136" s="30"/>
      <c r="E1136" s="30"/>
      <c r="F1136" s="30"/>
      <c r="G1136" s="30"/>
      <c r="H1136" s="30"/>
      <c r="I1136" s="31"/>
      <c r="J1136" s="30"/>
      <c r="K1136" s="31"/>
      <c r="L1136" s="31"/>
      <c r="M1136" s="31"/>
      <c r="N1136" s="31"/>
      <c r="O1136" s="31"/>
      <c r="P1136" s="31"/>
      <c r="Q1136" s="31"/>
      <c r="R1136" s="30"/>
      <c r="S1136" s="31"/>
      <c r="T1136" s="30"/>
    </row>
    <row r="1137" spans="1:20" x14ac:dyDescent="0.25">
      <c r="A1137" s="30"/>
      <c r="B1137" s="30"/>
      <c r="C1137" s="30"/>
      <c r="D1137" s="30"/>
      <c r="E1137" s="30"/>
      <c r="F1137" s="30"/>
      <c r="G1137" s="30"/>
      <c r="H1137" s="30"/>
      <c r="I1137" s="31"/>
      <c r="J1137" s="30"/>
      <c r="K1137" s="31"/>
      <c r="L1137" s="31"/>
      <c r="M1137" s="31"/>
      <c r="N1137" s="31"/>
      <c r="O1137" s="31"/>
      <c r="P1137" s="31"/>
      <c r="Q1137" s="31"/>
      <c r="R1137" s="30"/>
      <c r="S1137" s="31"/>
      <c r="T1137" s="30"/>
    </row>
    <row r="1138" spans="1:20" x14ac:dyDescent="0.25">
      <c r="A1138" s="30"/>
      <c r="B1138" s="30"/>
      <c r="C1138" s="30"/>
      <c r="D1138" s="30"/>
      <c r="E1138" s="30"/>
      <c r="F1138" s="30"/>
      <c r="G1138" s="30"/>
      <c r="H1138" s="30"/>
      <c r="I1138" s="31"/>
      <c r="J1138" s="30"/>
      <c r="K1138" s="31"/>
      <c r="L1138" s="31"/>
      <c r="M1138" s="31"/>
      <c r="N1138" s="31"/>
      <c r="O1138" s="31"/>
      <c r="P1138" s="31"/>
      <c r="Q1138" s="31"/>
      <c r="R1138" s="30"/>
      <c r="S1138" s="31"/>
      <c r="T1138" s="30"/>
    </row>
    <row r="1139" spans="1:20" x14ac:dyDescent="0.25">
      <c r="A1139" s="30"/>
      <c r="B1139" s="30"/>
      <c r="C1139" s="30"/>
      <c r="D1139" s="30"/>
      <c r="E1139" s="30"/>
      <c r="F1139" s="30"/>
      <c r="G1139" s="30"/>
      <c r="H1139" s="30"/>
      <c r="I1139" s="31"/>
      <c r="J1139" s="30"/>
      <c r="K1139" s="31"/>
      <c r="L1139" s="31"/>
      <c r="M1139" s="31"/>
      <c r="N1139" s="31"/>
      <c r="O1139" s="31"/>
      <c r="P1139" s="31"/>
      <c r="Q1139" s="31"/>
      <c r="R1139" s="30"/>
      <c r="S1139" s="31"/>
      <c r="T1139" s="30"/>
    </row>
    <row r="1140" spans="1:20" x14ac:dyDescent="0.25">
      <c r="A1140" s="30"/>
      <c r="B1140" s="30"/>
      <c r="C1140" s="30"/>
      <c r="D1140" s="30"/>
      <c r="E1140" s="30"/>
      <c r="F1140" s="30"/>
      <c r="G1140" s="30"/>
      <c r="H1140" s="30"/>
      <c r="I1140" s="31"/>
      <c r="J1140" s="30"/>
      <c r="K1140" s="31"/>
      <c r="L1140" s="31"/>
      <c r="M1140" s="31"/>
      <c r="N1140" s="31"/>
      <c r="O1140" s="31"/>
      <c r="P1140" s="31"/>
      <c r="Q1140" s="31"/>
      <c r="R1140" s="30"/>
      <c r="S1140" s="31"/>
      <c r="T1140" s="30"/>
    </row>
    <row r="1141" spans="1:20" x14ac:dyDescent="0.25">
      <c r="A1141" s="30"/>
      <c r="B1141" s="30"/>
      <c r="C1141" s="30"/>
      <c r="D1141" s="30"/>
      <c r="E1141" s="30"/>
      <c r="F1141" s="30"/>
      <c r="G1141" s="30"/>
      <c r="H1141" s="30"/>
      <c r="I1141" s="31"/>
      <c r="J1141" s="30"/>
      <c r="K1141" s="31"/>
      <c r="L1141" s="31"/>
      <c r="M1141" s="31"/>
      <c r="N1141" s="31"/>
      <c r="O1141" s="31"/>
      <c r="P1141" s="31"/>
      <c r="Q1141" s="31"/>
      <c r="R1141" s="30"/>
      <c r="S1141" s="31"/>
      <c r="T1141" s="30"/>
    </row>
    <row r="1142" spans="1:20" x14ac:dyDescent="0.25">
      <c r="A1142" s="30"/>
      <c r="B1142" s="30"/>
      <c r="C1142" s="30"/>
      <c r="D1142" s="30"/>
      <c r="E1142" s="30"/>
      <c r="F1142" s="30"/>
      <c r="G1142" s="30"/>
      <c r="H1142" s="30"/>
      <c r="I1142" s="31"/>
      <c r="J1142" s="30"/>
      <c r="K1142" s="31"/>
      <c r="L1142" s="31"/>
      <c r="M1142" s="31"/>
      <c r="N1142" s="31"/>
      <c r="O1142" s="31"/>
      <c r="P1142" s="31"/>
      <c r="Q1142" s="31"/>
      <c r="R1142" s="30"/>
      <c r="S1142" s="31"/>
      <c r="T1142" s="30"/>
    </row>
    <row r="1143" spans="1:20" x14ac:dyDescent="0.25">
      <c r="A1143" s="30"/>
      <c r="B1143" s="30"/>
      <c r="C1143" s="30"/>
      <c r="D1143" s="30"/>
      <c r="E1143" s="30"/>
      <c r="F1143" s="30"/>
      <c r="G1143" s="30"/>
      <c r="H1143" s="30"/>
      <c r="I1143" s="31"/>
      <c r="J1143" s="30"/>
      <c r="K1143" s="31"/>
      <c r="L1143" s="31"/>
      <c r="M1143" s="31"/>
      <c r="N1143" s="31"/>
      <c r="O1143" s="31"/>
      <c r="P1143" s="31"/>
      <c r="Q1143" s="31"/>
      <c r="R1143" s="30"/>
      <c r="S1143" s="31"/>
      <c r="T1143" s="30"/>
    </row>
    <row r="1144" spans="1:20" x14ac:dyDescent="0.25">
      <c r="A1144" s="30"/>
      <c r="B1144" s="30"/>
      <c r="C1144" s="30"/>
      <c r="D1144" s="30"/>
      <c r="E1144" s="30"/>
      <c r="F1144" s="30"/>
      <c r="G1144" s="30"/>
      <c r="H1144" s="30"/>
      <c r="I1144" s="31"/>
      <c r="J1144" s="30"/>
      <c r="K1144" s="31"/>
      <c r="L1144" s="31"/>
      <c r="M1144" s="31"/>
      <c r="N1144" s="31"/>
      <c r="O1144" s="31"/>
      <c r="P1144" s="31"/>
      <c r="Q1144" s="31"/>
      <c r="R1144" s="30"/>
      <c r="S1144" s="31"/>
      <c r="T1144" s="30"/>
    </row>
    <row r="1145" spans="1:20" x14ac:dyDescent="0.25">
      <c r="A1145" s="30"/>
      <c r="B1145" s="30"/>
      <c r="C1145" s="30"/>
      <c r="D1145" s="30"/>
      <c r="E1145" s="30"/>
      <c r="F1145" s="30"/>
      <c r="G1145" s="30"/>
      <c r="H1145" s="30"/>
      <c r="I1145" s="31"/>
      <c r="J1145" s="30"/>
      <c r="K1145" s="31"/>
      <c r="L1145" s="31"/>
      <c r="M1145" s="31"/>
      <c r="N1145" s="31"/>
      <c r="O1145" s="31"/>
      <c r="P1145" s="31"/>
      <c r="Q1145" s="31"/>
      <c r="R1145" s="30"/>
      <c r="S1145" s="31"/>
      <c r="T1145" s="30"/>
    </row>
    <row r="1146" spans="1:20" x14ac:dyDescent="0.25">
      <c r="A1146" s="30"/>
      <c r="B1146" s="30"/>
      <c r="C1146" s="30"/>
      <c r="D1146" s="30"/>
      <c r="E1146" s="30"/>
      <c r="F1146" s="30"/>
      <c r="G1146" s="30"/>
      <c r="H1146" s="30"/>
      <c r="I1146" s="31"/>
      <c r="J1146" s="30"/>
      <c r="K1146" s="31"/>
      <c r="L1146" s="31"/>
      <c r="M1146" s="31"/>
      <c r="N1146" s="31"/>
      <c r="O1146" s="31"/>
      <c r="P1146" s="31"/>
      <c r="Q1146" s="31"/>
      <c r="R1146" s="30"/>
      <c r="S1146" s="31"/>
      <c r="T1146" s="30"/>
    </row>
    <row r="1147" spans="1:20" x14ac:dyDescent="0.25">
      <c r="A1147" s="30"/>
      <c r="B1147" s="30"/>
      <c r="C1147" s="30"/>
      <c r="D1147" s="30"/>
      <c r="E1147" s="30"/>
      <c r="F1147" s="30"/>
      <c r="G1147" s="30"/>
      <c r="H1147" s="30"/>
      <c r="I1147" s="31"/>
      <c r="J1147" s="30"/>
      <c r="K1147" s="31"/>
      <c r="L1147" s="31"/>
      <c r="M1147" s="31"/>
      <c r="N1147" s="31"/>
      <c r="O1147" s="31"/>
      <c r="P1147" s="31"/>
      <c r="Q1147" s="31"/>
      <c r="R1147" s="30"/>
      <c r="S1147" s="31"/>
      <c r="T1147" s="30"/>
    </row>
    <row r="1148" spans="1:20" x14ac:dyDescent="0.25">
      <c r="A1148" s="30"/>
      <c r="B1148" s="30"/>
      <c r="C1148" s="30"/>
      <c r="D1148" s="30"/>
      <c r="E1148" s="30"/>
      <c r="F1148" s="30"/>
      <c r="G1148" s="30"/>
      <c r="H1148" s="30"/>
      <c r="I1148" s="31"/>
      <c r="J1148" s="30"/>
      <c r="K1148" s="31"/>
      <c r="L1148" s="31"/>
      <c r="M1148" s="31"/>
      <c r="N1148" s="31"/>
      <c r="O1148" s="31"/>
      <c r="P1148" s="31"/>
      <c r="Q1148" s="31"/>
      <c r="R1148" s="30"/>
      <c r="S1148" s="31"/>
      <c r="T1148" s="30"/>
    </row>
    <row r="1149" spans="1:20" x14ac:dyDescent="0.25">
      <c r="A1149" s="30"/>
      <c r="B1149" s="30"/>
      <c r="C1149" s="30"/>
      <c r="D1149" s="30"/>
      <c r="E1149" s="30"/>
      <c r="F1149" s="30"/>
      <c r="G1149" s="30"/>
      <c r="H1149" s="30"/>
      <c r="I1149" s="31"/>
      <c r="J1149" s="30"/>
      <c r="K1149" s="31"/>
      <c r="L1149" s="31"/>
      <c r="M1149" s="31"/>
      <c r="N1149" s="31"/>
      <c r="O1149" s="31"/>
      <c r="P1149" s="31"/>
      <c r="Q1149" s="31"/>
      <c r="R1149" s="30"/>
      <c r="S1149" s="31"/>
      <c r="T1149" s="30"/>
    </row>
    <row r="1150" spans="1:20" x14ac:dyDescent="0.25">
      <c r="A1150" s="30"/>
      <c r="B1150" s="30"/>
      <c r="C1150" s="30"/>
      <c r="D1150" s="30"/>
      <c r="E1150" s="30"/>
      <c r="F1150" s="30"/>
      <c r="G1150" s="30"/>
      <c r="H1150" s="30"/>
      <c r="I1150" s="31"/>
      <c r="J1150" s="30"/>
      <c r="K1150" s="31"/>
      <c r="L1150" s="31"/>
      <c r="M1150" s="31"/>
      <c r="N1150" s="31"/>
      <c r="O1150" s="31"/>
      <c r="P1150" s="31"/>
      <c r="Q1150" s="31"/>
      <c r="R1150" s="30"/>
      <c r="S1150" s="31"/>
      <c r="T1150" s="30"/>
    </row>
    <row r="1151" spans="1:20" x14ac:dyDescent="0.25">
      <c r="A1151" s="30"/>
      <c r="B1151" s="30"/>
      <c r="C1151" s="30"/>
      <c r="D1151" s="30"/>
      <c r="E1151" s="30"/>
      <c r="F1151" s="30"/>
      <c r="G1151" s="30"/>
      <c r="H1151" s="30"/>
      <c r="I1151" s="31"/>
      <c r="J1151" s="30"/>
      <c r="K1151" s="31"/>
      <c r="L1151" s="31"/>
      <c r="M1151" s="31"/>
      <c r="N1151" s="31"/>
      <c r="O1151" s="31"/>
      <c r="P1151" s="31"/>
      <c r="Q1151" s="31"/>
      <c r="R1151" s="30"/>
      <c r="S1151" s="31"/>
      <c r="T1151" s="30"/>
    </row>
    <row r="1152" spans="1:20" x14ac:dyDescent="0.25">
      <c r="A1152" s="30"/>
      <c r="B1152" s="30"/>
      <c r="C1152" s="30"/>
      <c r="D1152" s="30"/>
      <c r="E1152" s="30"/>
      <c r="F1152" s="30"/>
      <c r="G1152" s="30"/>
      <c r="H1152" s="30"/>
      <c r="I1152" s="31"/>
      <c r="J1152" s="30"/>
      <c r="K1152" s="31"/>
      <c r="L1152" s="31"/>
      <c r="M1152" s="31"/>
      <c r="N1152" s="31"/>
      <c r="O1152" s="31"/>
      <c r="P1152" s="31"/>
      <c r="Q1152" s="31"/>
      <c r="R1152" s="30"/>
      <c r="S1152" s="31"/>
      <c r="T1152" s="30"/>
    </row>
    <row r="1153" spans="1:20" x14ac:dyDescent="0.25">
      <c r="A1153" s="30"/>
      <c r="B1153" s="30"/>
      <c r="C1153" s="30"/>
      <c r="D1153" s="30"/>
      <c r="E1153" s="30"/>
      <c r="F1153" s="30"/>
      <c r="G1153" s="30"/>
      <c r="H1153" s="30"/>
      <c r="I1153" s="31"/>
      <c r="J1153" s="30"/>
      <c r="K1153" s="31"/>
      <c r="L1153" s="31"/>
      <c r="M1153" s="31"/>
      <c r="N1153" s="31"/>
      <c r="O1153" s="31"/>
      <c r="P1153" s="31"/>
      <c r="Q1153" s="31"/>
      <c r="R1153" s="30"/>
      <c r="S1153" s="31"/>
      <c r="T1153" s="30"/>
    </row>
    <row r="1154" spans="1:20" x14ac:dyDescent="0.25">
      <c r="A1154" s="30"/>
      <c r="B1154" s="30"/>
      <c r="C1154" s="30"/>
      <c r="D1154" s="30"/>
      <c r="E1154" s="30"/>
      <c r="F1154" s="30"/>
      <c r="G1154" s="30"/>
      <c r="H1154" s="30"/>
      <c r="I1154" s="31"/>
      <c r="J1154" s="30"/>
      <c r="K1154" s="31"/>
      <c r="L1154" s="31"/>
      <c r="M1154" s="31"/>
      <c r="N1154" s="31"/>
      <c r="O1154" s="31"/>
      <c r="P1154" s="31"/>
      <c r="Q1154" s="31"/>
      <c r="R1154" s="30"/>
      <c r="S1154" s="31"/>
      <c r="T1154" s="30"/>
    </row>
    <row r="1155" spans="1:20" x14ac:dyDescent="0.25">
      <c r="A1155" s="30"/>
      <c r="B1155" s="30"/>
      <c r="C1155" s="30"/>
      <c r="D1155" s="30"/>
      <c r="E1155" s="30"/>
      <c r="F1155" s="30"/>
      <c r="G1155" s="30"/>
      <c r="H1155" s="30"/>
      <c r="I1155" s="31"/>
      <c r="J1155" s="30"/>
      <c r="K1155" s="31"/>
      <c r="L1155" s="31"/>
      <c r="M1155" s="31"/>
      <c r="N1155" s="31"/>
      <c r="O1155" s="31"/>
      <c r="P1155" s="31"/>
      <c r="Q1155" s="31"/>
      <c r="R1155" s="30"/>
      <c r="S1155" s="31"/>
      <c r="T1155" s="30"/>
    </row>
    <row r="1156" spans="1:20" x14ac:dyDescent="0.25">
      <c r="A1156" s="30"/>
      <c r="B1156" s="30"/>
      <c r="C1156" s="30"/>
      <c r="D1156" s="30"/>
      <c r="E1156" s="30"/>
      <c r="F1156" s="30"/>
      <c r="G1156" s="30"/>
      <c r="H1156" s="30"/>
      <c r="I1156" s="31"/>
      <c r="J1156" s="30"/>
      <c r="K1156" s="31"/>
      <c r="L1156" s="31"/>
      <c r="M1156" s="31"/>
      <c r="N1156" s="31"/>
      <c r="O1156" s="31"/>
      <c r="P1156" s="31"/>
      <c r="Q1156" s="31"/>
      <c r="R1156" s="30"/>
      <c r="S1156" s="31"/>
      <c r="T1156" s="30"/>
    </row>
    <row r="1157" spans="1:20" x14ac:dyDescent="0.25">
      <c r="A1157" s="30"/>
      <c r="B1157" s="30"/>
      <c r="C1157" s="30"/>
      <c r="D1157" s="30"/>
      <c r="E1157" s="30"/>
      <c r="F1157" s="30"/>
      <c r="G1157" s="30"/>
      <c r="H1157" s="30"/>
      <c r="I1157" s="31"/>
      <c r="J1157" s="30"/>
      <c r="K1157" s="31"/>
      <c r="L1157" s="31"/>
      <c r="M1157" s="31"/>
      <c r="N1157" s="31"/>
      <c r="O1157" s="31"/>
      <c r="P1157" s="31"/>
      <c r="Q1157" s="31"/>
      <c r="R1157" s="30"/>
      <c r="S1157" s="31"/>
      <c r="T1157" s="30"/>
    </row>
    <row r="1158" spans="1:20" x14ac:dyDescent="0.25">
      <c r="A1158" s="30"/>
      <c r="B1158" s="30"/>
      <c r="C1158" s="30"/>
      <c r="D1158" s="30"/>
      <c r="E1158" s="30"/>
      <c r="F1158" s="30"/>
      <c r="G1158" s="30"/>
      <c r="H1158" s="30"/>
      <c r="I1158" s="31"/>
      <c r="J1158" s="30"/>
      <c r="K1158" s="31"/>
      <c r="L1158" s="31"/>
      <c r="M1158" s="31"/>
      <c r="N1158" s="31"/>
      <c r="O1158" s="31"/>
      <c r="P1158" s="31"/>
      <c r="Q1158" s="31"/>
      <c r="R1158" s="30"/>
      <c r="S1158" s="31"/>
      <c r="T1158" s="30"/>
    </row>
    <row r="1159" spans="1:20" x14ac:dyDescent="0.25">
      <c r="A1159" s="30"/>
      <c r="B1159" s="30"/>
      <c r="C1159" s="30"/>
      <c r="D1159" s="30"/>
      <c r="E1159" s="30"/>
      <c r="F1159" s="30"/>
      <c r="G1159" s="30"/>
      <c r="H1159" s="30"/>
      <c r="I1159" s="31"/>
      <c r="J1159" s="30"/>
      <c r="K1159" s="31"/>
      <c r="L1159" s="31"/>
      <c r="M1159" s="31"/>
      <c r="N1159" s="31"/>
      <c r="O1159" s="31"/>
      <c r="P1159" s="31"/>
      <c r="Q1159" s="31"/>
      <c r="R1159" s="30"/>
      <c r="S1159" s="31"/>
      <c r="T1159" s="30"/>
    </row>
    <row r="1160" spans="1:20" x14ac:dyDescent="0.25">
      <c r="A1160" s="30"/>
      <c r="B1160" s="30"/>
      <c r="C1160" s="30"/>
      <c r="D1160" s="30"/>
      <c r="E1160" s="30"/>
      <c r="F1160" s="30"/>
      <c r="G1160" s="30"/>
      <c r="H1160" s="30"/>
      <c r="I1160" s="31"/>
      <c r="J1160" s="30"/>
      <c r="K1160" s="31"/>
      <c r="L1160" s="31"/>
      <c r="M1160" s="31"/>
      <c r="N1160" s="31"/>
      <c r="O1160" s="31"/>
      <c r="P1160" s="31"/>
      <c r="Q1160" s="31"/>
      <c r="R1160" s="30"/>
      <c r="S1160" s="31"/>
      <c r="T1160" s="30"/>
    </row>
    <row r="1161" spans="1:20" x14ac:dyDescent="0.25">
      <c r="A1161" s="30"/>
      <c r="B1161" s="30"/>
      <c r="C1161" s="30"/>
      <c r="D1161" s="30"/>
      <c r="E1161" s="30"/>
      <c r="F1161" s="30"/>
      <c r="G1161" s="30"/>
      <c r="H1161" s="30"/>
      <c r="I1161" s="31"/>
      <c r="J1161" s="30"/>
      <c r="K1161" s="31"/>
      <c r="L1161" s="31"/>
      <c r="M1161" s="31"/>
      <c r="N1161" s="31"/>
      <c r="O1161" s="31"/>
      <c r="P1161" s="31"/>
      <c r="Q1161" s="31"/>
      <c r="R1161" s="30"/>
      <c r="S1161" s="31"/>
      <c r="T1161" s="30"/>
    </row>
    <row r="1162" spans="1:20" x14ac:dyDescent="0.25">
      <c r="A1162" s="30"/>
      <c r="B1162" s="30"/>
      <c r="C1162" s="30"/>
      <c r="D1162" s="30"/>
      <c r="E1162" s="30"/>
      <c r="F1162" s="30"/>
      <c r="G1162" s="30"/>
      <c r="H1162" s="30"/>
      <c r="I1162" s="31"/>
      <c r="J1162" s="30"/>
      <c r="K1162" s="31"/>
      <c r="L1162" s="31"/>
      <c r="M1162" s="31"/>
      <c r="N1162" s="31"/>
      <c r="O1162" s="31"/>
      <c r="P1162" s="31"/>
      <c r="Q1162" s="31"/>
      <c r="R1162" s="30"/>
      <c r="S1162" s="31"/>
      <c r="T1162" s="30"/>
    </row>
    <row r="1163" spans="1:20" x14ac:dyDescent="0.25">
      <c r="A1163" s="30"/>
      <c r="B1163" s="30"/>
      <c r="C1163" s="30"/>
      <c r="D1163" s="30"/>
      <c r="E1163" s="30"/>
      <c r="F1163" s="30"/>
      <c r="G1163" s="30"/>
      <c r="H1163" s="30"/>
      <c r="I1163" s="31"/>
      <c r="J1163" s="30"/>
      <c r="K1163" s="31"/>
      <c r="L1163" s="31"/>
      <c r="M1163" s="31"/>
      <c r="N1163" s="31"/>
      <c r="O1163" s="31"/>
      <c r="P1163" s="31"/>
      <c r="Q1163" s="31"/>
      <c r="R1163" s="30"/>
      <c r="S1163" s="31"/>
      <c r="T1163" s="30"/>
    </row>
    <row r="1164" spans="1:20" x14ac:dyDescent="0.25">
      <c r="A1164" s="30"/>
      <c r="B1164" s="30"/>
      <c r="C1164" s="30"/>
      <c r="D1164" s="30"/>
      <c r="E1164" s="30"/>
      <c r="F1164" s="30"/>
      <c r="G1164" s="30"/>
      <c r="H1164" s="30"/>
      <c r="I1164" s="31"/>
      <c r="J1164" s="30"/>
      <c r="K1164" s="31"/>
      <c r="L1164" s="31"/>
      <c r="M1164" s="31"/>
      <c r="N1164" s="31"/>
      <c r="O1164" s="31"/>
      <c r="P1164" s="31"/>
      <c r="Q1164" s="31"/>
      <c r="R1164" s="30"/>
      <c r="S1164" s="31"/>
      <c r="T1164" s="30"/>
    </row>
    <row r="1165" spans="1:20" x14ac:dyDescent="0.25">
      <c r="A1165" s="30"/>
      <c r="B1165" s="30"/>
      <c r="C1165" s="30"/>
      <c r="D1165" s="30"/>
      <c r="E1165" s="30"/>
      <c r="F1165" s="30"/>
      <c r="G1165" s="30"/>
      <c r="H1165" s="30"/>
      <c r="I1165" s="31"/>
      <c r="J1165" s="30"/>
      <c r="K1165" s="31"/>
      <c r="L1165" s="31"/>
      <c r="M1165" s="31"/>
      <c r="N1165" s="31"/>
      <c r="O1165" s="31"/>
      <c r="P1165" s="31"/>
      <c r="Q1165" s="31"/>
      <c r="R1165" s="30"/>
      <c r="S1165" s="31"/>
      <c r="T1165" s="30"/>
    </row>
    <row r="1166" spans="1:20" x14ac:dyDescent="0.25">
      <c r="A1166" s="30"/>
      <c r="B1166" s="30"/>
      <c r="C1166" s="30"/>
      <c r="D1166" s="30"/>
      <c r="E1166" s="30"/>
      <c r="F1166" s="30"/>
      <c r="G1166" s="30"/>
      <c r="H1166" s="30"/>
      <c r="I1166" s="31"/>
      <c r="J1166" s="30"/>
      <c r="K1166" s="31"/>
      <c r="L1166" s="31"/>
      <c r="M1166" s="31"/>
      <c r="N1166" s="31"/>
      <c r="O1166" s="31"/>
      <c r="P1166" s="31"/>
      <c r="Q1166" s="31"/>
      <c r="R1166" s="30"/>
      <c r="S1166" s="31"/>
      <c r="T1166" s="30"/>
    </row>
    <row r="1167" spans="1:20" x14ac:dyDescent="0.25">
      <c r="A1167" s="30"/>
      <c r="B1167" s="30"/>
      <c r="C1167" s="30"/>
      <c r="D1167" s="30"/>
      <c r="E1167" s="30"/>
      <c r="F1167" s="30"/>
      <c r="G1167" s="30"/>
      <c r="H1167" s="30"/>
      <c r="I1167" s="31"/>
      <c r="J1167" s="30"/>
      <c r="K1167" s="31"/>
      <c r="L1167" s="31"/>
      <c r="M1167" s="31"/>
      <c r="N1167" s="31"/>
      <c r="O1167" s="31"/>
      <c r="P1167" s="31"/>
      <c r="Q1167" s="31"/>
      <c r="R1167" s="30"/>
      <c r="S1167" s="31"/>
      <c r="T1167" s="30"/>
    </row>
    <row r="1168" spans="1:20" x14ac:dyDescent="0.25">
      <c r="A1168" s="30"/>
      <c r="B1168" s="30"/>
      <c r="C1168" s="30"/>
      <c r="D1168" s="30"/>
      <c r="E1168" s="30"/>
      <c r="F1168" s="30"/>
      <c r="G1168" s="30"/>
      <c r="H1168" s="30"/>
      <c r="I1168" s="31"/>
      <c r="J1168" s="30"/>
      <c r="K1168" s="31"/>
      <c r="L1168" s="31"/>
      <c r="M1168" s="31"/>
      <c r="N1168" s="31"/>
      <c r="O1168" s="31"/>
      <c r="P1168" s="31"/>
      <c r="Q1168" s="31"/>
      <c r="R1168" s="30"/>
      <c r="S1168" s="31"/>
      <c r="T1168" s="30"/>
    </row>
    <row r="1169" spans="1:20" x14ac:dyDescent="0.25">
      <c r="A1169" s="30"/>
      <c r="B1169" s="30"/>
      <c r="C1169" s="30"/>
      <c r="D1169" s="30"/>
      <c r="E1169" s="30"/>
      <c r="F1169" s="30"/>
      <c r="G1169" s="30"/>
      <c r="H1169" s="30"/>
      <c r="I1169" s="31"/>
      <c r="J1169" s="30"/>
      <c r="K1169" s="31"/>
      <c r="L1169" s="31"/>
      <c r="M1169" s="31"/>
      <c r="N1169" s="31"/>
      <c r="O1169" s="31"/>
      <c r="P1169" s="31"/>
      <c r="Q1169" s="31"/>
      <c r="R1169" s="30"/>
      <c r="S1169" s="31"/>
      <c r="T1169" s="30"/>
    </row>
    <row r="1170" spans="1:20" x14ac:dyDescent="0.25">
      <c r="A1170" s="30"/>
      <c r="B1170" s="30"/>
      <c r="C1170" s="30"/>
      <c r="D1170" s="30"/>
      <c r="E1170" s="30"/>
      <c r="F1170" s="30"/>
      <c r="G1170" s="30"/>
      <c r="H1170" s="30"/>
      <c r="I1170" s="31"/>
      <c r="J1170" s="30"/>
      <c r="K1170" s="31"/>
      <c r="L1170" s="31"/>
      <c r="M1170" s="31"/>
      <c r="N1170" s="31"/>
      <c r="O1170" s="31"/>
      <c r="P1170" s="31"/>
      <c r="Q1170" s="31"/>
      <c r="R1170" s="30"/>
      <c r="S1170" s="31"/>
      <c r="T1170" s="30"/>
    </row>
    <row r="1171" spans="1:20" x14ac:dyDescent="0.25">
      <c r="A1171" s="30"/>
      <c r="B1171" s="30"/>
      <c r="C1171" s="30"/>
      <c r="D1171" s="30"/>
      <c r="E1171" s="30"/>
      <c r="F1171" s="30"/>
      <c r="G1171" s="30"/>
      <c r="H1171" s="30"/>
      <c r="I1171" s="31"/>
      <c r="J1171" s="30"/>
      <c r="K1171" s="31"/>
      <c r="L1171" s="31"/>
      <c r="M1171" s="31"/>
      <c r="N1171" s="31"/>
      <c r="O1171" s="31"/>
      <c r="P1171" s="31"/>
      <c r="Q1171" s="31"/>
      <c r="R1171" s="30"/>
      <c r="S1171" s="31"/>
      <c r="T1171" s="30"/>
    </row>
    <row r="1172" spans="1:20" x14ac:dyDescent="0.25">
      <c r="A1172" s="30"/>
      <c r="B1172" s="30"/>
      <c r="C1172" s="30"/>
      <c r="D1172" s="30"/>
      <c r="E1172" s="30"/>
      <c r="F1172" s="30"/>
      <c r="G1172" s="30"/>
      <c r="H1172" s="30"/>
      <c r="I1172" s="31"/>
      <c r="J1172" s="30"/>
      <c r="K1172" s="31"/>
      <c r="L1172" s="31"/>
      <c r="M1172" s="31"/>
      <c r="N1172" s="31"/>
      <c r="O1172" s="31"/>
      <c r="P1172" s="31"/>
      <c r="Q1172" s="31"/>
      <c r="R1172" s="30"/>
      <c r="S1172" s="31"/>
      <c r="T1172" s="30"/>
    </row>
    <row r="1173" spans="1:20" x14ac:dyDescent="0.25">
      <c r="A1173" s="30"/>
      <c r="B1173" s="30"/>
      <c r="C1173" s="30"/>
      <c r="D1173" s="30"/>
      <c r="E1173" s="30"/>
      <c r="F1173" s="30"/>
      <c r="G1173" s="30"/>
      <c r="H1173" s="30"/>
      <c r="I1173" s="31"/>
      <c r="J1173" s="30"/>
      <c r="K1173" s="31"/>
      <c r="L1173" s="31"/>
      <c r="M1173" s="31"/>
      <c r="N1173" s="31"/>
      <c r="O1173" s="31"/>
      <c r="P1173" s="31"/>
      <c r="Q1173" s="31"/>
      <c r="R1173" s="30"/>
      <c r="S1173" s="31"/>
      <c r="T1173" s="30"/>
    </row>
    <row r="1174" spans="1:20" x14ac:dyDescent="0.25">
      <c r="A1174" s="30"/>
      <c r="B1174" s="30"/>
      <c r="C1174" s="30"/>
      <c r="D1174" s="30"/>
      <c r="E1174" s="30"/>
      <c r="F1174" s="30"/>
      <c r="G1174" s="30"/>
      <c r="H1174" s="30"/>
      <c r="I1174" s="31"/>
      <c r="J1174" s="30"/>
      <c r="K1174" s="31"/>
      <c r="L1174" s="31"/>
      <c r="M1174" s="31"/>
      <c r="N1174" s="31"/>
      <c r="O1174" s="31"/>
      <c r="P1174" s="31"/>
      <c r="Q1174" s="31"/>
      <c r="R1174" s="30"/>
      <c r="S1174" s="31"/>
      <c r="T1174" s="30"/>
    </row>
    <row r="1175" spans="1:20" x14ac:dyDescent="0.25">
      <c r="A1175" s="30"/>
      <c r="B1175" s="30"/>
      <c r="C1175" s="30"/>
      <c r="D1175" s="30"/>
      <c r="E1175" s="30"/>
      <c r="F1175" s="30"/>
      <c r="G1175" s="30"/>
      <c r="H1175" s="30"/>
      <c r="I1175" s="31"/>
      <c r="J1175" s="30"/>
      <c r="K1175" s="31"/>
      <c r="L1175" s="31"/>
      <c r="M1175" s="31"/>
      <c r="N1175" s="31"/>
      <c r="O1175" s="31"/>
      <c r="P1175" s="31"/>
      <c r="Q1175" s="31"/>
      <c r="R1175" s="30"/>
      <c r="S1175" s="31"/>
      <c r="T1175" s="30"/>
    </row>
    <row r="1176" spans="1:20" x14ac:dyDescent="0.25">
      <c r="A1176" s="30"/>
      <c r="B1176" s="30"/>
      <c r="C1176" s="30"/>
      <c r="D1176" s="30"/>
      <c r="E1176" s="30"/>
      <c r="F1176" s="30"/>
      <c r="G1176" s="30"/>
      <c r="H1176" s="30"/>
      <c r="I1176" s="31"/>
      <c r="J1176" s="30"/>
      <c r="K1176" s="31"/>
      <c r="L1176" s="31"/>
      <c r="M1176" s="31"/>
      <c r="N1176" s="31"/>
      <c r="O1176" s="31"/>
      <c r="P1176" s="31"/>
      <c r="Q1176" s="31"/>
      <c r="R1176" s="30"/>
      <c r="S1176" s="31"/>
      <c r="T1176" s="30"/>
    </row>
    <row r="1177" spans="1:20" x14ac:dyDescent="0.25">
      <c r="A1177" s="30"/>
      <c r="B1177" s="30"/>
      <c r="C1177" s="30"/>
      <c r="D1177" s="30"/>
      <c r="E1177" s="30"/>
      <c r="F1177" s="30"/>
      <c r="G1177" s="30"/>
      <c r="H1177" s="30"/>
      <c r="I1177" s="31"/>
      <c r="J1177" s="30"/>
      <c r="K1177" s="31"/>
      <c r="L1177" s="31"/>
      <c r="M1177" s="31"/>
      <c r="N1177" s="31"/>
      <c r="O1177" s="31"/>
      <c r="P1177" s="31"/>
      <c r="Q1177" s="31"/>
      <c r="R1177" s="30"/>
      <c r="S1177" s="31"/>
      <c r="T1177" s="30"/>
    </row>
    <row r="1178" spans="1:20" x14ac:dyDescent="0.25">
      <c r="A1178" s="30"/>
      <c r="B1178" s="30"/>
      <c r="C1178" s="30"/>
      <c r="D1178" s="30"/>
      <c r="E1178" s="30"/>
      <c r="F1178" s="30"/>
      <c r="G1178" s="30"/>
      <c r="H1178" s="30"/>
      <c r="I1178" s="31"/>
      <c r="J1178" s="30"/>
      <c r="K1178" s="31"/>
      <c r="L1178" s="31"/>
      <c r="M1178" s="31"/>
      <c r="N1178" s="31"/>
      <c r="O1178" s="31"/>
      <c r="P1178" s="31"/>
      <c r="Q1178" s="31"/>
      <c r="R1178" s="30"/>
      <c r="S1178" s="31"/>
      <c r="T1178" s="30"/>
    </row>
    <row r="1179" spans="1:20" x14ac:dyDescent="0.25">
      <c r="A1179" s="30"/>
      <c r="B1179" s="30"/>
      <c r="C1179" s="30"/>
      <c r="D1179" s="30"/>
      <c r="E1179" s="30"/>
      <c r="F1179" s="30"/>
      <c r="G1179" s="30"/>
      <c r="H1179" s="30"/>
      <c r="I1179" s="31"/>
      <c r="J1179" s="30"/>
      <c r="K1179" s="31"/>
      <c r="L1179" s="31"/>
      <c r="M1179" s="31"/>
      <c r="N1179" s="31"/>
      <c r="O1179" s="31"/>
      <c r="P1179" s="31"/>
      <c r="Q1179" s="31"/>
      <c r="R1179" s="30"/>
      <c r="S1179" s="31"/>
      <c r="T1179" s="30"/>
    </row>
    <row r="1180" spans="1:20" x14ac:dyDescent="0.25">
      <c r="A1180" s="30"/>
      <c r="B1180" s="30"/>
      <c r="C1180" s="30"/>
      <c r="D1180" s="30"/>
      <c r="E1180" s="30"/>
      <c r="F1180" s="30"/>
      <c r="G1180" s="30"/>
      <c r="H1180" s="30"/>
      <c r="I1180" s="31"/>
      <c r="J1180" s="30"/>
      <c r="K1180" s="31"/>
      <c r="L1180" s="31"/>
      <c r="M1180" s="31"/>
      <c r="N1180" s="31"/>
      <c r="O1180" s="31"/>
      <c r="P1180" s="31"/>
      <c r="Q1180" s="31"/>
      <c r="R1180" s="30"/>
      <c r="S1180" s="31"/>
      <c r="T1180" s="30"/>
    </row>
    <row r="1181" spans="1:20" x14ac:dyDescent="0.25">
      <c r="A1181" s="30"/>
      <c r="B1181" s="30"/>
      <c r="C1181" s="30"/>
      <c r="D1181" s="30"/>
      <c r="E1181" s="30"/>
      <c r="F1181" s="30"/>
      <c r="G1181" s="30"/>
      <c r="H1181" s="30"/>
      <c r="I1181" s="31"/>
      <c r="J1181" s="30"/>
      <c r="K1181" s="31"/>
      <c r="L1181" s="31"/>
      <c r="M1181" s="31"/>
      <c r="N1181" s="31"/>
      <c r="O1181" s="31"/>
      <c r="P1181" s="31"/>
      <c r="Q1181" s="31"/>
      <c r="R1181" s="30"/>
      <c r="S1181" s="31"/>
      <c r="T1181" s="30"/>
    </row>
    <row r="1182" spans="1:20" x14ac:dyDescent="0.25">
      <c r="A1182" s="30"/>
      <c r="B1182" s="30"/>
      <c r="C1182" s="30"/>
      <c r="D1182" s="30"/>
      <c r="E1182" s="30"/>
      <c r="F1182" s="30"/>
      <c r="G1182" s="30"/>
      <c r="H1182" s="30"/>
      <c r="I1182" s="31"/>
      <c r="J1182" s="30"/>
      <c r="K1182" s="31"/>
      <c r="L1182" s="31"/>
      <c r="M1182" s="31"/>
      <c r="N1182" s="31"/>
      <c r="O1182" s="31"/>
      <c r="P1182" s="31"/>
      <c r="Q1182" s="31"/>
      <c r="R1182" s="30"/>
      <c r="S1182" s="31"/>
      <c r="T1182" s="30"/>
    </row>
    <row r="1183" spans="1:20" x14ac:dyDescent="0.25">
      <c r="A1183" s="30"/>
      <c r="B1183" s="30"/>
      <c r="C1183" s="30"/>
      <c r="D1183" s="30"/>
      <c r="E1183" s="30"/>
      <c r="F1183" s="30"/>
      <c r="G1183" s="30"/>
      <c r="H1183" s="30"/>
      <c r="I1183" s="31"/>
      <c r="J1183" s="30"/>
      <c r="K1183" s="31"/>
      <c r="L1183" s="31"/>
      <c r="M1183" s="31"/>
      <c r="N1183" s="31"/>
      <c r="O1183" s="31"/>
      <c r="P1183" s="31"/>
      <c r="Q1183" s="31"/>
      <c r="R1183" s="30"/>
      <c r="S1183" s="31"/>
      <c r="T1183" s="30"/>
    </row>
    <row r="1184" spans="1:20" x14ac:dyDescent="0.25">
      <c r="A1184" s="30"/>
      <c r="B1184" s="30"/>
      <c r="C1184" s="30"/>
      <c r="D1184" s="30"/>
      <c r="E1184" s="30"/>
      <c r="F1184" s="30"/>
      <c r="G1184" s="30"/>
      <c r="H1184" s="30"/>
      <c r="I1184" s="31"/>
      <c r="J1184" s="30"/>
      <c r="K1184" s="31"/>
      <c r="L1184" s="31"/>
      <c r="M1184" s="31"/>
      <c r="N1184" s="31"/>
      <c r="O1184" s="31"/>
      <c r="P1184" s="31"/>
      <c r="Q1184" s="31"/>
      <c r="R1184" s="30"/>
      <c r="S1184" s="31"/>
      <c r="T1184" s="30"/>
    </row>
    <row r="1185" spans="1:20" x14ac:dyDescent="0.25">
      <c r="A1185" s="30"/>
      <c r="B1185" s="30"/>
      <c r="C1185" s="30"/>
      <c r="D1185" s="30"/>
      <c r="E1185" s="30"/>
      <c r="F1185" s="30"/>
      <c r="G1185" s="30"/>
      <c r="H1185" s="30"/>
      <c r="I1185" s="31"/>
      <c r="J1185" s="30"/>
      <c r="K1185" s="31"/>
      <c r="L1185" s="31"/>
      <c r="M1185" s="31"/>
      <c r="N1185" s="31"/>
      <c r="O1185" s="31"/>
      <c r="P1185" s="31"/>
      <c r="Q1185" s="31"/>
      <c r="R1185" s="30"/>
      <c r="S1185" s="31"/>
      <c r="T1185" s="30"/>
    </row>
    <row r="1186" spans="1:20" x14ac:dyDescent="0.25">
      <c r="A1186" s="30"/>
      <c r="B1186" s="30"/>
      <c r="C1186" s="30"/>
      <c r="D1186" s="30"/>
      <c r="E1186" s="30"/>
      <c r="F1186" s="30"/>
      <c r="G1186" s="30"/>
      <c r="H1186" s="30"/>
      <c r="I1186" s="31"/>
      <c r="J1186" s="30"/>
      <c r="K1186" s="31"/>
      <c r="L1186" s="31"/>
      <c r="M1186" s="31"/>
      <c r="N1186" s="31"/>
      <c r="O1186" s="31"/>
      <c r="P1186" s="31"/>
      <c r="Q1186" s="31"/>
      <c r="R1186" s="30"/>
      <c r="S1186" s="31"/>
      <c r="T1186" s="30"/>
    </row>
    <row r="1187" spans="1:20" x14ac:dyDescent="0.25">
      <c r="A1187" s="30"/>
      <c r="B1187" s="30"/>
      <c r="C1187" s="30"/>
      <c r="D1187" s="30"/>
      <c r="E1187" s="30"/>
      <c r="F1187" s="30"/>
      <c r="G1187" s="30"/>
      <c r="H1187" s="30"/>
      <c r="I1187" s="31"/>
      <c r="J1187" s="30"/>
      <c r="K1187" s="31"/>
      <c r="L1187" s="31"/>
      <c r="M1187" s="31"/>
      <c r="N1187" s="31"/>
      <c r="O1187" s="31"/>
      <c r="P1187" s="31"/>
      <c r="Q1187" s="31"/>
      <c r="R1187" s="30"/>
      <c r="S1187" s="31"/>
      <c r="T1187" s="30"/>
    </row>
    <row r="1188" spans="1:20" x14ac:dyDescent="0.25">
      <c r="A1188" s="30"/>
      <c r="B1188" s="30"/>
      <c r="C1188" s="30"/>
      <c r="D1188" s="30"/>
      <c r="E1188" s="30"/>
      <c r="F1188" s="30"/>
      <c r="G1188" s="30"/>
      <c r="H1188" s="30"/>
      <c r="I1188" s="31"/>
      <c r="J1188" s="30"/>
      <c r="K1188" s="31"/>
      <c r="L1188" s="31"/>
      <c r="M1188" s="31"/>
      <c r="N1188" s="31"/>
      <c r="O1188" s="31"/>
      <c r="P1188" s="31"/>
      <c r="Q1188" s="31"/>
      <c r="R1188" s="30"/>
      <c r="S1188" s="31"/>
      <c r="T1188" s="30"/>
    </row>
    <row r="1189" spans="1:20" x14ac:dyDescent="0.25">
      <c r="A1189" s="30"/>
      <c r="B1189" s="30"/>
      <c r="C1189" s="30"/>
      <c r="D1189" s="30"/>
      <c r="E1189" s="30"/>
      <c r="F1189" s="30"/>
      <c r="G1189" s="30"/>
      <c r="H1189" s="30"/>
      <c r="I1189" s="31"/>
      <c r="J1189" s="30"/>
      <c r="K1189" s="31"/>
      <c r="L1189" s="31"/>
      <c r="M1189" s="31"/>
      <c r="N1189" s="31"/>
      <c r="O1189" s="31"/>
      <c r="P1189" s="31"/>
      <c r="Q1189" s="31"/>
      <c r="R1189" s="30"/>
      <c r="S1189" s="31"/>
      <c r="T1189" s="30"/>
    </row>
    <row r="1190" spans="1:20" x14ac:dyDescent="0.25">
      <c r="A1190" s="30"/>
      <c r="B1190" s="30"/>
      <c r="C1190" s="30"/>
      <c r="D1190" s="30"/>
      <c r="E1190" s="30"/>
      <c r="F1190" s="30"/>
      <c r="G1190" s="30"/>
      <c r="H1190" s="30"/>
      <c r="I1190" s="31"/>
      <c r="J1190" s="30"/>
      <c r="K1190" s="31"/>
      <c r="L1190" s="31"/>
      <c r="M1190" s="31"/>
      <c r="N1190" s="31"/>
      <c r="O1190" s="31"/>
      <c r="P1190" s="31"/>
      <c r="Q1190" s="31"/>
      <c r="R1190" s="30"/>
      <c r="S1190" s="31"/>
      <c r="T1190" s="30"/>
    </row>
    <row r="1191" spans="1:20" x14ac:dyDescent="0.25">
      <c r="A1191" s="30"/>
      <c r="B1191" s="30"/>
      <c r="C1191" s="30"/>
      <c r="D1191" s="30"/>
      <c r="E1191" s="30"/>
      <c r="F1191" s="30"/>
      <c r="G1191" s="30"/>
      <c r="H1191" s="30"/>
      <c r="I1191" s="31"/>
      <c r="J1191" s="30"/>
      <c r="K1191" s="31"/>
      <c r="L1191" s="31"/>
      <c r="M1191" s="31"/>
      <c r="N1191" s="31"/>
      <c r="O1191" s="31"/>
      <c r="P1191" s="31"/>
      <c r="Q1191" s="31"/>
      <c r="R1191" s="30"/>
      <c r="S1191" s="31"/>
      <c r="T1191" s="30"/>
    </row>
    <row r="1192" spans="1:20" x14ac:dyDescent="0.25">
      <c r="A1192" s="30"/>
      <c r="B1192" s="30"/>
      <c r="C1192" s="30"/>
      <c r="D1192" s="30"/>
      <c r="E1192" s="30"/>
      <c r="F1192" s="30"/>
      <c r="G1192" s="30"/>
      <c r="H1192" s="30"/>
      <c r="I1192" s="31"/>
      <c r="J1192" s="30"/>
      <c r="K1192" s="31"/>
      <c r="L1192" s="31"/>
      <c r="M1192" s="31"/>
      <c r="N1192" s="31"/>
      <c r="O1192" s="31"/>
      <c r="P1192" s="31"/>
      <c r="Q1192" s="31"/>
      <c r="R1192" s="30"/>
      <c r="S1192" s="31"/>
      <c r="T1192" s="30"/>
    </row>
    <row r="1193" spans="1:20" x14ac:dyDescent="0.25">
      <c r="A1193" s="30"/>
      <c r="B1193" s="30"/>
      <c r="C1193" s="30"/>
      <c r="D1193" s="30"/>
      <c r="E1193" s="30"/>
      <c r="F1193" s="30"/>
      <c r="G1193" s="30"/>
      <c r="H1193" s="30"/>
      <c r="I1193" s="31"/>
      <c r="J1193" s="30"/>
      <c r="K1193" s="31"/>
      <c r="L1193" s="31"/>
      <c r="M1193" s="31"/>
      <c r="N1193" s="31"/>
      <c r="O1193" s="31"/>
      <c r="P1193" s="31"/>
      <c r="Q1193" s="31"/>
      <c r="R1193" s="30"/>
      <c r="S1193" s="31"/>
      <c r="T1193" s="30"/>
    </row>
    <row r="1194" spans="1:20" x14ac:dyDescent="0.25">
      <c r="A1194" s="30"/>
      <c r="B1194" s="30"/>
      <c r="C1194" s="30"/>
      <c r="D1194" s="30"/>
      <c r="E1194" s="30"/>
      <c r="F1194" s="30"/>
      <c r="G1194" s="30"/>
      <c r="H1194" s="30"/>
      <c r="I1194" s="31"/>
      <c r="J1194" s="30"/>
      <c r="K1194" s="31"/>
      <c r="L1194" s="31"/>
      <c r="M1194" s="31"/>
      <c r="N1194" s="31"/>
      <c r="O1194" s="31"/>
      <c r="P1194" s="31"/>
      <c r="Q1194" s="31"/>
      <c r="R1194" s="30"/>
      <c r="S1194" s="31"/>
      <c r="T1194" s="30"/>
    </row>
    <row r="1195" spans="1:20" x14ac:dyDescent="0.25">
      <c r="A1195" s="30"/>
      <c r="B1195" s="30"/>
      <c r="C1195" s="30"/>
      <c r="D1195" s="30"/>
      <c r="E1195" s="30"/>
      <c r="F1195" s="30"/>
      <c r="G1195" s="30"/>
      <c r="H1195" s="30"/>
      <c r="I1195" s="31"/>
      <c r="J1195" s="30"/>
      <c r="K1195" s="31"/>
      <c r="L1195" s="31"/>
      <c r="M1195" s="31"/>
      <c r="N1195" s="31"/>
      <c r="O1195" s="31"/>
      <c r="P1195" s="31"/>
      <c r="Q1195" s="31"/>
      <c r="R1195" s="30"/>
      <c r="S1195" s="31"/>
      <c r="T1195" s="30"/>
    </row>
    <row r="1196" spans="1:20" x14ac:dyDescent="0.25">
      <c r="A1196" s="30"/>
      <c r="B1196" s="30"/>
      <c r="C1196" s="30"/>
      <c r="D1196" s="30"/>
      <c r="E1196" s="30"/>
      <c r="F1196" s="30"/>
      <c r="G1196" s="30"/>
      <c r="H1196" s="30"/>
      <c r="I1196" s="31"/>
      <c r="J1196" s="30"/>
      <c r="K1196" s="31"/>
      <c r="L1196" s="31"/>
      <c r="M1196" s="31"/>
      <c r="N1196" s="31"/>
      <c r="O1196" s="31"/>
      <c r="P1196" s="31"/>
      <c r="Q1196" s="31"/>
      <c r="R1196" s="30"/>
      <c r="S1196" s="31"/>
      <c r="T1196" s="30"/>
    </row>
    <row r="1197" spans="1:20" x14ac:dyDescent="0.25">
      <c r="A1197" s="30"/>
      <c r="B1197" s="30"/>
      <c r="C1197" s="30"/>
      <c r="D1197" s="30"/>
      <c r="E1197" s="30"/>
      <c r="F1197" s="30"/>
      <c r="G1197" s="30"/>
      <c r="H1197" s="30"/>
      <c r="I1197" s="31"/>
      <c r="J1197" s="30"/>
      <c r="K1197" s="31"/>
      <c r="L1197" s="31"/>
      <c r="M1197" s="31"/>
      <c r="N1197" s="31"/>
      <c r="O1197" s="31"/>
      <c r="P1197" s="31"/>
      <c r="Q1197" s="31"/>
      <c r="R1197" s="30"/>
      <c r="S1197" s="31"/>
      <c r="T1197" s="30"/>
    </row>
    <row r="1198" spans="1:20" x14ac:dyDescent="0.25">
      <c r="A1198" s="30"/>
      <c r="B1198" s="30"/>
      <c r="C1198" s="30"/>
      <c r="D1198" s="30"/>
      <c r="E1198" s="30"/>
      <c r="F1198" s="30"/>
      <c r="G1198" s="30"/>
      <c r="H1198" s="30"/>
      <c r="I1198" s="31"/>
      <c r="J1198" s="30"/>
      <c r="K1198" s="31"/>
      <c r="L1198" s="31"/>
      <c r="M1198" s="31"/>
      <c r="N1198" s="31"/>
      <c r="O1198" s="31"/>
      <c r="P1198" s="31"/>
      <c r="Q1198" s="31"/>
      <c r="R1198" s="30"/>
      <c r="S1198" s="31"/>
      <c r="T1198" s="30"/>
    </row>
    <row r="1199" spans="1:20" x14ac:dyDescent="0.25">
      <c r="A1199" s="30"/>
      <c r="B1199" s="30"/>
      <c r="C1199" s="30"/>
      <c r="D1199" s="30"/>
      <c r="E1199" s="30"/>
      <c r="F1199" s="30"/>
      <c r="G1199" s="30"/>
      <c r="H1199" s="30"/>
      <c r="I1199" s="31"/>
      <c r="J1199" s="30"/>
      <c r="K1199" s="31"/>
      <c r="L1199" s="31"/>
      <c r="M1199" s="31"/>
      <c r="N1199" s="31"/>
      <c r="O1199" s="31"/>
      <c r="P1199" s="31"/>
      <c r="Q1199" s="31"/>
      <c r="R1199" s="30"/>
      <c r="S1199" s="31"/>
      <c r="T1199" s="30"/>
    </row>
    <row r="1200" spans="1:20" x14ac:dyDescent="0.25">
      <c r="A1200" s="30"/>
      <c r="B1200" s="30"/>
      <c r="C1200" s="30"/>
      <c r="D1200" s="30"/>
      <c r="E1200" s="30"/>
      <c r="F1200" s="30"/>
      <c r="G1200" s="30"/>
      <c r="H1200" s="30"/>
      <c r="I1200" s="31"/>
      <c r="J1200" s="30"/>
      <c r="K1200" s="31"/>
      <c r="L1200" s="31"/>
      <c r="M1200" s="31"/>
      <c r="N1200" s="31"/>
      <c r="O1200" s="31"/>
      <c r="P1200" s="31"/>
      <c r="Q1200" s="31"/>
      <c r="R1200" s="30"/>
      <c r="S1200" s="31"/>
      <c r="T1200" s="30"/>
    </row>
    <row r="1201" spans="1:20" x14ac:dyDescent="0.25">
      <c r="A1201" s="30"/>
      <c r="B1201" s="30"/>
      <c r="C1201" s="30"/>
      <c r="D1201" s="30"/>
      <c r="E1201" s="30"/>
      <c r="F1201" s="30"/>
      <c r="G1201" s="30"/>
      <c r="H1201" s="30"/>
      <c r="I1201" s="31"/>
      <c r="J1201" s="30"/>
      <c r="K1201" s="31"/>
      <c r="L1201" s="31"/>
      <c r="M1201" s="31"/>
      <c r="N1201" s="31"/>
      <c r="O1201" s="31"/>
      <c r="P1201" s="31"/>
      <c r="Q1201" s="31"/>
      <c r="R1201" s="30"/>
      <c r="S1201" s="31"/>
      <c r="T1201" s="30"/>
    </row>
    <row r="1202" spans="1:20" x14ac:dyDescent="0.25">
      <c r="A1202" s="30"/>
      <c r="B1202" s="30"/>
      <c r="C1202" s="30"/>
      <c r="D1202" s="30"/>
      <c r="E1202" s="30"/>
      <c r="F1202" s="30"/>
      <c r="G1202" s="30"/>
      <c r="H1202" s="30"/>
      <c r="I1202" s="31"/>
      <c r="J1202" s="30"/>
      <c r="K1202" s="31"/>
      <c r="L1202" s="31"/>
      <c r="M1202" s="31"/>
      <c r="N1202" s="31"/>
      <c r="O1202" s="31"/>
      <c r="P1202" s="31"/>
      <c r="Q1202" s="31"/>
      <c r="R1202" s="30"/>
      <c r="S1202" s="31"/>
      <c r="T1202" s="30"/>
    </row>
    <row r="1203" spans="1:20" x14ac:dyDescent="0.25">
      <c r="A1203" s="30"/>
      <c r="B1203" s="30"/>
      <c r="C1203" s="30"/>
      <c r="D1203" s="30"/>
      <c r="E1203" s="30"/>
      <c r="F1203" s="30"/>
      <c r="G1203" s="30"/>
      <c r="H1203" s="30"/>
      <c r="I1203" s="31"/>
      <c r="J1203" s="30"/>
      <c r="K1203" s="31"/>
      <c r="L1203" s="31"/>
      <c r="M1203" s="31"/>
      <c r="N1203" s="31"/>
      <c r="O1203" s="31"/>
      <c r="P1203" s="31"/>
      <c r="Q1203" s="31"/>
      <c r="R1203" s="30"/>
      <c r="S1203" s="31"/>
      <c r="T1203" s="30"/>
    </row>
    <row r="1204" spans="1:20" x14ac:dyDescent="0.25">
      <c r="A1204" s="30"/>
      <c r="B1204" s="30"/>
      <c r="C1204" s="30"/>
      <c r="D1204" s="30"/>
      <c r="E1204" s="30"/>
      <c r="F1204" s="30"/>
      <c r="G1204" s="30"/>
      <c r="H1204" s="30"/>
      <c r="I1204" s="31"/>
      <c r="J1204" s="30"/>
      <c r="K1204" s="31"/>
      <c r="L1204" s="31"/>
      <c r="M1204" s="31"/>
      <c r="N1204" s="31"/>
      <c r="O1204" s="31"/>
      <c r="P1204" s="31"/>
      <c r="Q1204" s="31"/>
      <c r="R1204" s="30"/>
      <c r="S1204" s="31"/>
      <c r="T1204" s="30"/>
    </row>
    <row r="1205" spans="1:20" x14ac:dyDescent="0.25">
      <c r="A1205" s="30"/>
      <c r="B1205" s="30"/>
      <c r="C1205" s="30"/>
      <c r="D1205" s="30"/>
      <c r="E1205" s="30"/>
      <c r="F1205" s="30"/>
      <c r="G1205" s="30"/>
      <c r="H1205" s="30"/>
      <c r="I1205" s="31"/>
      <c r="J1205" s="30"/>
      <c r="K1205" s="31"/>
      <c r="L1205" s="31"/>
      <c r="M1205" s="31"/>
      <c r="N1205" s="31"/>
      <c r="O1205" s="31"/>
      <c r="P1205" s="31"/>
      <c r="Q1205" s="31"/>
      <c r="R1205" s="30"/>
      <c r="S1205" s="31"/>
      <c r="T1205" s="30"/>
    </row>
    <row r="1206" spans="1:20" x14ac:dyDescent="0.25">
      <c r="A1206" s="30"/>
      <c r="B1206" s="30"/>
      <c r="C1206" s="30"/>
      <c r="D1206" s="30"/>
      <c r="E1206" s="30"/>
      <c r="F1206" s="30"/>
      <c r="G1206" s="30"/>
      <c r="H1206" s="30"/>
      <c r="I1206" s="31"/>
      <c r="J1206" s="30"/>
      <c r="K1206" s="31"/>
      <c r="L1206" s="31"/>
      <c r="M1206" s="31"/>
      <c r="N1206" s="31"/>
      <c r="O1206" s="31"/>
      <c r="P1206" s="31"/>
      <c r="Q1206" s="31"/>
      <c r="R1206" s="30"/>
      <c r="S1206" s="31"/>
      <c r="T1206" s="30"/>
    </row>
    <row r="1207" spans="1:20" x14ac:dyDescent="0.25">
      <c r="A1207" s="30"/>
      <c r="B1207" s="30"/>
      <c r="C1207" s="30"/>
      <c r="D1207" s="30"/>
      <c r="E1207" s="30"/>
      <c r="F1207" s="30"/>
      <c r="G1207" s="30"/>
      <c r="H1207" s="30"/>
      <c r="I1207" s="31"/>
      <c r="J1207" s="30"/>
      <c r="K1207" s="31"/>
      <c r="L1207" s="31"/>
      <c r="M1207" s="31"/>
      <c r="N1207" s="31"/>
      <c r="O1207" s="31"/>
      <c r="P1207" s="31"/>
      <c r="Q1207" s="31"/>
      <c r="R1207" s="30"/>
      <c r="S1207" s="31"/>
      <c r="T1207" s="30"/>
    </row>
    <row r="1208" spans="1:20" x14ac:dyDescent="0.25">
      <c r="A1208" s="30"/>
      <c r="B1208" s="30"/>
      <c r="C1208" s="30"/>
      <c r="D1208" s="30"/>
      <c r="E1208" s="30"/>
      <c r="F1208" s="30"/>
      <c r="G1208" s="30"/>
      <c r="H1208" s="30"/>
      <c r="I1208" s="31"/>
      <c r="J1208" s="30"/>
      <c r="K1208" s="31"/>
      <c r="L1208" s="31"/>
      <c r="M1208" s="31"/>
      <c r="N1208" s="31"/>
      <c r="O1208" s="31"/>
      <c r="P1208" s="31"/>
      <c r="Q1208" s="31"/>
      <c r="R1208" s="30"/>
      <c r="S1208" s="31"/>
      <c r="T1208" s="30"/>
    </row>
    <row r="1209" spans="1:20" x14ac:dyDescent="0.25">
      <c r="A1209" s="30"/>
      <c r="B1209" s="30"/>
      <c r="C1209" s="30"/>
      <c r="D1209" s="30"/>
      <c r="E1209" s="30"/>
      <c r="F1209" s="30"/>
      <c r="G1209" s="30"/>
      <c r="H1209" s="30"/>
      <c r="I1209" s="31"/>
      <c r="J1209" s="30"/>
      <c r="K1209" s="31"/>
      <c r="L1209" s="31"/>
      <c r="M1209" s="31"/>
      <c r="N1209" s="31"/>
      <c r="O1209" s="31"/>
      <c r="P1209" s="31"/>
      <c r="Q1209" s="31"/>
      <c r="R1209" s="30"/>
      <c r="S1209" s="31"/>
      <c r="T1209" s="30"/>
    </row>
    <row r="1210" spans="1:20" x14ac:dyDescent="0.25">
      <c r="A1210" s="30"/>
      <c r="B1210" s="30"/>
      <c r="C1210" s="30"/>
      <c r="D1210" s="30"/>
      <c r="E1210" s="30"/>
      <c r="F1210" s="30"/>
      <c r="G1210" s="30"/>
      <c r="H1210" s="30"/>
      <c r="I1210" s="31"/>
      <c r="J1210" s="30"/>
      <c r="K1210" s="31"/>
      <c r="L1210" s="31"/>
      <c r="M1210" s="31"/>
      <c r="N1210" s="31"/>
      <c r="O1210" s="31"/>
      <c r="P1210" s="31"/>
      <c r="Q1210" s="31"/>
      <c r="R1210" s="30"/>
      <c r="S1210" s="31"/>
      <c r="T1210" s="30"/>
    </row>
    <row r="1211" spans="1:20" x14ac:dyDescent="0.25">
      <c r="A1211" s="30"/>
      <c r="B1211" s="30"/>
      <c r="C1211" s="30"/>
      <c r="D1211" s="30"/>
      <c r="E1211" s="30"/>
      <c r="F1211" s="30"/>
      <c r="G1211" s="30"/>
      <c r="H1211" s="30"/>
      <c r="I1211" s="31"/>
      <c r="J1211" s="30"/>
      <c r="K1211" s="31"/>
      <c r="L1211" s="31"/>
      <c r="M1211" s="31"/>
      <c r="N1211" s="31"/>
      <c r="O1211" s="31"/>
      <c r="P1211" s="31"/>
      <c r="Q1211" s="31"/>
      <c r="R1211" s="30"/>
      <c r="S1211" s="31"/>
      <c r="T1211" s="30"/>
    </row>
    <row r="1212" spans="1:20" x14ac:dyDescent="0.25">
      <c r="A1212" s="30"/>
      <c r="B1212" s="30"/>
      <c r="C1212" s="30"/>
      <c r="D1212" s="30"/>
      <c r="E1212" s="30"/>
      <c r="F1212" s="30"/>
      <c r="G1212" s="30"/>
      <c r="H1212" s="30"/>
      <c r="I1212" s="31"/>
      <c r="J1212" s="30"/>
      <c r="K1212" s="31"/>
      <c r="L1212" s="31"/>
      <c r="M1212" s="31"/>
      <c r="N1212" s="31"/>
      <c r="O1212" s="31"/>
      <c r="P1212" s="31"/>
      <c r="Q1212" s="31"/>
      <c r="R1212" s="30"/>
      <c r="S1212" s="31"/>
      <c r="T1212" s="30"/>
    </row>
    <row r="1213" spans="1:20" x14ac:dyDescent="0.25">
      <c r="A1213" s="30"/>
      <c r="B1213" s="30"/>
      <c r="C1213" s="30"/>
      <c r="D1213" s="30"/>
      <c r="E1213" s="30"/>
      <c r="F1213" s="30"/>
      <c r="G1213" s="30"/>
      <c r="H1213" s="30"/>
      <c r="I1213" s="31"/>
      <c r="J1213" s="30"/>
      <c r="K1213" s="31"/>
      <c r="L1213" s="31"/>
      <c r="M1213" s="31"/>
      <c r="N1213" s="31"/>
      <c r="O1213" s="31"/>
      <c r="P1213" s="31"/>
      <c r="Q1213" s="31"/>
      <c r="R1213" s="30"/>
      <c r="S1213" s="31"/>
      <c r="T1213" s="30"/>
    </row>
    <row r="1214" spans="1:20" x14ac:dyDescent="0.25">
      <c r="A1214" s="30"/>
      <c r="B1214" s="30"/>
      <c r="C1214" s="30"/>
      <c r="D1214" s="30"/>
      <c r="E1214" s="30"/>
      <c r="F1214" s="30"/>
      <c r="G1214" s="30"/>
      <c r="H1214" s="30"/>
      <c r="I1214" s="31"/>
      <c r="J1214" s="30"/>
      <c r="K1214" s="31"/>
      <c r="L1214" s="31"/>
      <c r="M1214" s="31"/>
      <c r="N1214" s="31"/>
      <c r="O1214" s="31"/>
      <c r="P1214" s="31"/>
      <c r="Q1214" s="31"/>
      <c r="R1214" s="30"/>
      <c r="S1214" s="31"/>
      <c r="T1214" s="30"/>
    </row>
    <row r="1215" spans="1:20" x14ac:dyDescent="0.25">
      <c r="A1215" s="30"/>
      <c r="B1215" s="30"/>
      <c r="C1215" s="30"/>
      <c r="D1215" s="30"/>
      <c r="E1215" s="30"/>
      <c r="F1215" s="30"/>
      <c r="G1215" s="30"/>
      <c r="H1215" s="30"/>
      <c r="I1215" s="31"/>
      <c r="J1215" s="30"/>
      <c r="K1215" s="31"/>
      <c r="L1215" s="31"/>
      <c r="M1215" s="31"/>
      <c r="N1215" s="31"/>
      <c r="O1215" s="31"/>
      <c r="P1215" s="31"/>
      <c r="Q1215" s="31"/>
      <c r="R1215" s="30"/>
      <c r="S1215" s="31"/>
      <c r="T1215" s="30"/>
    </row>
    <row r="1216" spans="1:20" x14ac:dyDescent="0.25">
      <c r="A1216" s="30"/>
      <c r="B1216" s="30"/>
      <c r="C1216" s="30"/>
      <c r="D1216" s="30"/>
      <c r="E1216" s="30"/>
      <c r="F1216" s="30"/>
      <c r="G1216" s="30"/>
      <c r="H1216" s="30"/>
      <c r="I1216" s="31"/>
      <c r="J1216" s="30"/>
      <c r="K1216" s="31"/>
      <c r="L1216" s="31"/>
      <c r="M1216" s="31"/>
      <c r="N1216" s="31"/>
      <c r="O1216" s="31"/>
      <c r="P1216" s="31"/>
      <c r="Q1216" s="31"/>
      <c r="R1216" s="30"/>
      <c r="S1216" s="31"/>
      <c r="T1216" s="30"/>
    </row>
    <row r="1217" spans="1:20" x14ac:dyDescent="0.25">
      <c r="A1217" s="30"/>
      <c r="B1217" s="30"/>
      <c r="C1217" s="30"/>
      <c r="D1217" s="30"/>
      <c r="E1217" s="30"/>
      <c r="F1217" s="30"/>
      <c r="G1217" s="30"/>
      <c r="H1217" s="30"/>
      <c r="I1217" s="31"/>
      <c r="J1217" s="30"/>
      <c r="K1217" s="31"/>
      <c r="L1217" s="31"/>
      <c r="M1217" s="31"/>
      <c r="N1217" s="31"/>
      <c r="O1217" s="31"/>
      <c r="P1217" s="31"/>
      <c r="Q1217" s="31"/>
      <c r="R1217" s="30"/>
      <c r="S1217" s="31"/>
      <c r="T1217" s="30"/>
    </row>
    <row r="1218" spans="1:20" x14ac:dyDescent="0.25">
      <c r="A1218" s="30"/>
      <c r="B1218" s="30"/>
      <c r="C1218" s="30"/>
      <c r="D1218" s="30"/>
      <c r="E1218" s="30"/>
      <c r="F1218" s="30"/>
      <c r="G1218" s="30"/>
      <c r="H1218" s="30"/>
      <c r="I1218" s="31"/>
      <c r="J1218" s="30"/>
      <c r="K1218" s="31"/>
      <c r="L1218" s="31"/>
      <c r="M1218" s="31"/>
      <c r="N1218" s="31"/>
      <c r="O1218" s="31"/>
      <c r="P1218" s="31"/>
      <c r="Q1218" s="31"/>
      <c r="R1218" s="30"/>
      <c r="S1218" s="31"/>
      <c r="T1218" s="30"/>
    </row>
    <row r="1219" spans="1:20" x14ac:dyDescent="0.25">
      <c r="A1219" s="30"/>
      <c r="B1219" s="30"/>
      <c r="C1219" s="30"/>
      <c r="D1219" s="30"/>
      <c r="E1219" s="30"/>
      <c r="F1219" s="30"/>
      <c r="G1219" s="30"/>
      <c r="H1219" s="30"/>
      <c r="I1219" s="31"/>
      <c r="J1219" s="30"/>
      <c r="K1219" s="31"/>
      <c r="L1219" s="31"/>
      <c r="M1219" s="31"/>
      <c r="N1219" s="31"/>
      <c r="O1219" s="31"/>
      <c r="P1219" s="31"/>
      <c r="Q1219" s="31"/>
      <c r="R1219" s="30"/>
      <c r="S1219" s="31"/>
      <c r="T1219" s="30"/>
    </row>
    <row r="1220" spans="1:20" x14ac:dyDescent="0.25">
      <c r="A1220" s="30"/>
      <c r="B1220" s="30"/>
      <c r="C1220" s="30"/>
      <c r="D1220" s="30"/>
      <c r="E1220" s="30"/>
      <c r="F1220" s="30"/>
      <c r="G1220" s="30"/>
      <c r="H1220" s="30"/>
      <c r="I1220" s="31"/>
      <c r="J1220" s="30"/>
      <c r="K1220" s="31"/>
      <c r="L1220" s="31"/>
      <c r="M1220" s="31"/>
      <c r="N1220" s="31"/>
      <c r="O1220" s="31"/>
      <c r="P1220" s="31"/>
      <c r="Q1220" s="31"/>
      <c r="R1220" s="30"/>
      <c r="S1220" s="31"/>
      <c r="T1220" s="30"/>
    </row>
    <row r="1221" spans="1:20" x14ac:dyDescent="0.25">
      <c r="A1221" s="30"/>
      <c r="B1221" s="30"/>
      <c r="C1221" s="30"/>
      <c r="D1221" s="30"/>
      <c r="E1221" s="30"/>
      <c r="F1221" s="30"/>
      <c r="G1221" s="30"/>
      <c r="H1221" s="30"/>
      <c r="I1221" s="31"/>
      <c r="J1221" s="30"/>
      <c r="K1221" s="31"/>
      <c r="L1221" s="31"/>
      <c r="M1221" s="31"/>
      <c r="N1221" s="31"/>
      <c r="O1221" s="31"/>
      <c r="P1221" s="31"/>
      <c r="Q1221" s="31"/>
      <c r="R1221" s="30"/>
      <c r="S1221" s="31"/>
      <c r="T1221" s="30"/>
    </row>
    <row r="1222" spans="1:20" x14ac:dyDescent="0.25">
      <c r="A1222" s="30"/>
      <c r="B1222" s="30"/>
      <c r="C1222" s="30"/>
      <c r="D1222" s="30"/>
      <c r="E1222" s="30"/>
      <c r="F1222" s="30"/>
      <c r="G1222" s="30"/>
      <c r="H1222" s="30"/>
      <c r="I1222" s="31"/>
      <c r="J1222" s="30"/>
      <c r="K1222" s="31"/>
      <c r="L1222" s="31"/>
      <c r="M1222" s="31"/>
      <c r="N1222" s="31"/>
      <c r="O1222" s="31"/>
      <c r="P1222" s="31"/>
      <c r="Q1222" s="31"/>
      <c r="R1222" s="30"/>
      <c r="S1222" s="31"/>
      <c r="T1222" s="30"/>
    </row>
    <row r="1223" spans="1:20" x14ac:dyDescent="0.25">
      <c r="A1223" s="30"/>
      <c r="B1223" s="30"/>
      <c r="C1223" s="30"/>
      <c r="D1223" s="30"/>
      <c r="E1223" s="30"/>
      <c r="F1223" s="30"/>
      <c r="G1223" s="30"/>
      <c r="H1223" s="30"/>
      <c r="I1223" s="31"/>
      <c r="J1223" s="30"/>
      <c r="K1223" s="31"/>
      <c r="L1223" s="31"/>
      <c r="M1223" s="31"/>
      <c r="N1223" s="31"/>
      <c r="O1223" s="31"/>
      <c r="P1223" s="31"/>
      <c r="Q1223" s="31"/>
      <c r="R1223" s="30"/>
      <c r="S1223" s="31"/>
      <c r="T1223" s="30"/>
    </row>
    <row r="1224" spans="1:20" x14ac:dyDescent="0.25">
      <c r="A1224" s="30"/>
      <c r="B1224" s="30"/>
      <c r="C1224" s="30"/>
      <c r="D1224" s="30"/>
      <c r="E1224" s="30"/>
      <c r="F1224" s="30"/>
      <c r="G1224" s="30"/>
      <c r="H1224" s="30"/>
      <c r="I1224" s="31"/>
      <c r="J1224" s="30"/>
      <c r="K1224" s="31"/>
      <c r="L1224" s="31"/>
      <c r="M1224" s="31"/>
      <c r="N1224" s="31"/>
      <c r="O1224" s="31"/>
      <c r="P1224" s="31"/>
      <c r="Q1224" s="31"/>
      <c r="R1224" s="30"/>
      <c r="S1224" s="31"/>
      <c r="T1224" s="30"/>
    </row>
    <row r="1225" spans="1:20" x14ac:dyDescent="0.25">
      <c r="A1225" s="30"/>
      <c r="B1225" s="30"/>
      <c r="C1225" s="30"/>
      <c r="D1225" s="30"/>
      <c r="E1225" s="30"/>
      <c r="F1225" s="30"/>
      <c r="G1225" s="30"/>
      <c r="H1225" s="30"/>
      <c r="I1225" s="31"/>
      <c r="J1225" s="30"/>
      <c r="K1225" s="31"/>
      <c r="L1225" s="31"/>
      <c r="M1225" s="31"/>
      <c r="N1225" s="31"/>
      <c r="O1225" s="31"/>
      <c r="P1225" s="31"/>
      <c r="Q1225" s="31"/>
      <c r="R1225" s="30"/>
      <c r="S1225" s="31"/>
      <c r="T1225" s="30"/>
    </row>
    <row r="1226" spans="1:20" x14ac:dyDescent="0.25">
      <c r="A1226" s="30"/>
      <c r="B1226" s="30"/>
      <c r="C1226" s="30"/>
      <c r="D1226" s="30"/>
      <c r="E1226" s="30"/>
      <c r="F1226" s="30"/>
      <c r="G1226" s="30"/>
      <c r="H1226" s="30"/>
      <c r="I1226" s="31"/>
      <c r="J1226" s="30"/>
      <c r="K1226" s="31"/>
      <c r="L1226" s="31"/>
      <c r="M1226" s="31"/>
      <c r="N1226" s="31"/>
      <c r="O1226" s="31"/>
      <c r="P1226" s="31"/>
      <c r="Q1226" s="31"/>
      <c r="R1226" s="30"/>
      <c r="S1226" s="31"/>
      <c r="T1226" s="30"/>
    </row>
    <row r="1227" spans="1:20" x14ac:dyDescent="0.25">
      <c r="A1227" s="30"/>
      <c r="B1227" s="30"/>
      <c r="C1227" s="30"/>
      <c r="D1227" s="30"/>
      <c r="E1227" s="30"/>
      <c r="F1227" s="30"/>
      <c r="G1227" s="30"/>
      <c r="H1227" s="30"/>
      <c r="I1227" s="31"/>
      <c r="J1227" s="30"/>
      <c r="K1227" s="31"/>
      <c r="L1227" s="31"/>
      <c r="M1227" s="31"/>
      <c r="N1227" s="31"/>
      <c r="O1227" s="31"/>
      <c r="P1227" s="31"/>
      <c r="Q1227" s="31"/>
      <c r="R1227" s="30"/>
      <c r="S1227" s="31"/>
      <c r="T1227" s="30"/>
    </row>
    <row r="1228" spans="1:20" x14ac:dyDescent="0.25">
      <c r="A1228" s="30"/>
      <c r="B1228" s="30"/>
      <c r="C1228" s="30"/>
      <c r="D1228" s="30"/>
      <c r="E1228" s="30"/>
      <c r="F1228" s="30"/>
      <c r="G1228" s="30"/>
      <c r="H1228" s="30"/>
      <c r="I1228" s="31"/>
      <c r="J1228" s="30"/>
      <c r="K1228" s="31"/>
      <c r="L1228" s="31"/>
      <c r="M1228" s="31"/>
      <c r="N1228" s="31"/>
      <c r="O1228" s="31"/>
      <c r="P1228" s="31"/>
      <c r="Q1228" s="31"/>
      <c r="R1228" s="30"/>
      <c r="S1228" s="31"/>
      <c r="T1228" s="30"/>
    </row>
    <row r="1229" spans="1:20" x14ac:dyDescent="0.25">
      <c r="A1229" s="30"/>
      <c r="B1229" s="30"/>
      <c r="C1229" s="30"/>
      <c r="D1229" s="30"/>
      <c r="E1229" s="30"/>
      <c r="F1229" s="30"/>
      <c r="G1229" s="30"/>
      <c r="H1229" s="30"/>
      <c r="I1229" s="31"/>
      <c r="J1229" s="30"/>
      <c r="K1229" s="31"/>
      <c r="L1229" s="31"/>
      <c r="M1229" s="31"/>
      <c r="N1229" s="31"/>
      <c r="O1229" s="31"/>
      <c r="P1229" s="31"/>
      <c r="Q1229" s="31"/>
      <c r="R1229" s="30"/>
      <c r="S1229" s="31"/>
      <c r="T1229" s="30"/>
    </row>
    <row r="1230" spans="1:20" x14ac:dyDescent="0.25">
      <c r="A1230" s="30"/>
      <c r="B1230" s="30"/>
      <c r="C1230" s="30"/>
      <c r="D1230" s="30"/>
      <c r="E1230" s="30"/>
      <c r="F1230" s="30"/>
      <c r="G1230" s="30"/>
      <c r="H1230" s="30"/>
      <c r="I1230" s="31"/>
      <c r="J1230" s="30"/>
      <c r="K1230" s="31"/>
      <c r="L1230" s="31"/>
      <c r="M1230" s="31"/>
      <c r="N1230" s="31"/>
      <c r="O1230" s="31"/>
      <c r="P1230" s="31"/>
      <c r="Q1230" s="31"/>
      <c r="R1230" s="30"/>
      <c r="S1230" s="31"/>
      <c r="T1230" s="30"/>
    </row>
    <row r="1231" spans="1:20" x14ac:dyDescent="0.25">
      <c r="A1231" s="30"/>
      <c r="B1231" s="30"/>
      <c r="C1231" s="30"/>
      <c r="D1231" s="30"/>
      <c r="E1231" s="30"/>
      <c r="F1231" s="30"/>
      <c r="G1231" s="30"/>
      <c r="H1231" s="30"/>
      <c r="I1231" s="31"/>
      <c r="J1231" s="30"/>
      <c r="K1231" s="31"/>
      <c r="L1231" s="31"/>
      <c r="M1231" s="31"/>
      <c r="N1231" s="31"/>
      <c r="O1231" s="31"/>
      <c r="P1231" s="31"/>
      <c r="Q1231" s="31"/>
      <c r="R1231" s="30"/>
      <c r="S1231" s="31"/>
      <c r="T1231" s="30"/>
    </row>
    <row r="1232" spans="1:20" x14ac:dyDescent="0.25">
      <c r="A1232" s="30"/>
      <c r="B1232" s="30"/>
      <c r="C1232" s="30"/>
      <c r="D1232" s="30"/>
      <c r="E1232" s="30"/>
      <c r="F1232" s="30"/>
      <c r="G1232" s="30"/>
      <c r="H1232" s="30"/>
      <c r="I1232" s="31"/>
      <c r="J1232" s="30"/>
      <c r="K1232" s="31"/>
      <c r="L1232" s="31"/>
      <c r="M1232" s="31"/>
      <c r="N1232" s="31"/>
      <c r="O1232" s="31"/>
      <c r="P1232" s="31"/>
      <c r="Q1232" s="31"/>
      <c r="R1232" s="30"/>
      <c r="S1232" s="31"/>
      <c r="T1232" s="30"/>
    </row>
    <row r="1233" spans="1:20" x14ac:dyDescent="0.25">
      <c r="A1233" s="30"/>
      <c r="B1233" s="30"/>
      <c r="C1233" s="30"/>
      <c r="D1233" s="30"/>
      <c r="E1233" s="30"/>
      <c r="F1233" s="30"/>
      <c r="G1233" s="30"/>
      <c r="H1233" s="30"/>
      <c r="I1233" s="31"/>
      <c r="J1233" s="30"/>
      <c r="K1233" s="31"/>
      <c r="L1233" s="31"/>
      <c r="M1233" s="31"/>
      <c r="N1233" s="31"/>
      <c r="O1233" s="31"/>
      <c r="P1233" s="31"/>
      <c r="Q1233" s="31"/>
      <c r="R1233" s="30"/>
      <c r="S1233" s="31"/>
      <c r="T1233" s="30"/>
    </row>
    <row r="1234" spans="1:20" x14ac:dyDescent="0.25">
      <c r="A1234" s="30"/>
      <c r="B1234" s="30"/>
      <c r="C1234" s="30"/>
      <c r="D1234" s="30"/>
      <c r="E1234" s="30"/>
      <c r="F1234" s="30"/>
      <c r="G1234" s="30"/>
      <c r="H1234" s="30"/>
      <c r="I1234" s="31"/>
      <c r="J1234" s="30"/>
      <c r="K1234" s="31"/>
      <c r="L1234" s="31"/>
      <c r="M1234" s="31"/>
      <c r="N1234" s="31"/>
      <c r="O1234" s="31"/>
      <c r="P1234" s="31"/>
      <c r="Q1234" s="31"/>
      <c r="R1234" s="30"/>
      <c r="S1234" s="31"/>
      <c r="T1234" s="30"/>
    </row>
    <row r="1235" spans="1:20" x14ac:dyDescent="0.25">
      <c r="A1235" s="30"/>
      <c r="B1235" s="30"/>
      <c r="C1235" s="30"/>
      <c r="D1235" s="30"/>
      <c r="E1235" s="30"/>
      <c r="F1235" s="30"/>
      <c r="G1235" s="30"/>
      <c r="H1235" s="30"/>
      <c r="I1235" s="31"/>
      <c r="J1235" s="30"/>
      <c r="K1235" s="31"/>
      <c r="L1235" s="31"/>
      <c r="M1235" s="31"/>
      <c r="N1235" s="31"/>
      <c r="O1235" s="31"/>
      <c r="P1235" s="31"/>
      <c r="Q1235" s="31"/>
      <c r="R1235" s="30"/>
      <c r="S1235" s="31"/>
      <c r="T1235" s="30"/>
    </row>
    <row r="1236" spans="1:20" x14ac:dyDescent="0.25">
      <c r="A1236" s="30"/>
      <c r="B1236" s="30"/>
      <c r="C1236" s="30"/>
      <c r="D1236" s="30"/>
      <c r="E1236" s="30"/>
      <c r="F1236" s="30"/>
      <c r="G1236" s="30"/>
      <c r="H1236" s="30"/>
      <c r="I1236" s="31"/>
      <c r="J1236" s="30"/>
      <c r="K1236" s="31"/>
      <c r="L1236" s="31"/>
      <c r="M1236" s="31"/>
      <c r="N1236" s="31"/>
      <c r="O1236" s="31"/>
      <c r="P1236" s="31"/>
      <c r="Q1236" s="31"/>
      <c r="R1236" s="30"/>
      <c r="S1236" s="31"/>
      <c r="T1236" s="30"/>
    </row>
    <row r="1237" spans="1:20" x14ac:dyDescent="0.25">
      <c r="A1237" s="30"/>
      <c r="B1237" s="30"/>
      <c r="C1237" s="30"/>
      <c r="D1237" s="30"/>
      <c r="E1237" s="30"/>
      <c r="F1237" s="30"/>
      <c r="G1237" s="30"/>
      <c r="H1237" s="30"/>
      <c r="I1237" s="31"/>
      <c r="J1237" s="30"/>
      <c r="K1237" s="31"/>
      <c r="L1237" s="31"/>
      <c r="M1237" s="31"/>
      <c r="N1237" s="31"/>
      <c r="O1237" s="31"/>
      <c r="P1237" s="31"/>
      <c r="Q1237" s="31"/>
      <c r="R1237" s="30"/>
      <c r="S1237" s="31"/>
      <c r="T1237" s="30"/>
    </row>
    <row r="1238" spans="1:20" x14ac:dyDescent="0.25">
      <c r="A1238" s="30"/>
      <c r="B1238" s="30"/>
      <c r="C1238" s="30"/>
      <c r="D1238" s="30"/>
      <c r="E1238" s="30"/>
      <c r="F1238" s="30"/>
      <c r="G1238" s="30"/>
      <c r="H1238" s="30"/>
      <c r="I1238" s="31"/>
      <c r="J1238" s="30"/>
      <c r="K1238" s="31"/>
      <c r="L1238" s="31"/>
      <c r="M1238" s="31"/>
      <c r="N1238" s="31"/>
      <c r="O1238" s="31"/>
      <c r="P1238" s="31"/>
      <c r="Q1238" s="31"/>
      <c r="R1238" s="30"/>
      <c r="S1238" s="31"/>
      <c r="T1238" s="30"/>
    </row>
    <row r="1239" spans="1:20" x14ac:dyDescent="0.25">
      <c r="A1239" s="30"/>
      <c r="B1239" s="30"/>
      <c r="C1239" s="30"/>
      <c r="D1239" s="30"/>
      <c r="E1239" s="30"/>
      <c r="F1239" s="30"/>
      <c r="G1239" s="30"/>
      <c r="H1239" s="30"/>
      <c r="I1239" s="31"/>
      <c r="J1239" s="30"/>
      <c r="K1239" s="31"/>
      <c r="L1239" s="31"/>
      <c r="M1239" s="31"/>
      <c r="N1239" s="31"/>
      <c r="O1239" s="31"/>
      <c r="P1239" s="31"/>
      <c r="Q1239" s="31"/>
      <c r="R1239" s="30"/>
      <c r="S1239" s="31"/>
      <c r="T1239" s="30"/>
    </row>
    <row r="1240" spans="1:20" x14ac:dyDescent="0.25">
      <c r="A1240" s="30"/>
      <c r="B1240" s="30"/>
      <c r="C1240" s="30"/>
      <c r="D1240" s="30"/>
      <c r="E1240" s="30"/>
      <c r="F1240" s="30"/>
      <c r="G1240" s="30"/>
      <c r="H1240" s="30"/>
      <c r="I1240" s="31"/>
      <c r="J1240" s="30"/>
      <c r="K1240" s="31"/>
      <c r="L1240" s="31"/>
      <c r="M1240" s="31"/>
      <c r="N1240" s="31"/>
      <c r="O1240" s="31"/>
      <c r="P1240" s="31"/>
      <c r="Q1240" s="31"/>
      <c r="R1240" s="30"/>
      <c r="S1240" s="31"/>
      <c r="T1240" s="30"/>
    </row>
    <row r="1241" spans="1:20" x14ac:dyDescent="0.25">
      <c r="A1241" s="30"/>
      <c r="B1241" s="30"/>
      <c r="C1241" s="30"/>
      <c r="D1241" s="30"/>
      <c r="E1241" s="30"/>
      <c r="F1241" s="30"/>
      <c r="G1241" s="30"/>
      <c r="H1241" s="30"/>
      <c r="I1241" s="31"/>
      <c r="J1241" s="30"/>
      <c r="K1241" s="31"/>
      <c r="L1241" s="31"/>
      <c r="M1241" s="31"/>
      <c r="N1241" s="31"/>
      <c r="O1241" s="31"/>
      <c r="P1241" s="31"/>
      <c r="Q1241" s="31"/>
      <c r="R1241" s="30"/>
      <c r="S1241" s="31"/>
      <c r="T1241" s="30"/>
    </row>
    <row r="1242" spans="1:20" x14ac:dyDescent="0.25">
      <c r="A1242" s="30"/>
      <c r="B1242" s="30"/>
      <c r="C1242" s="30"/>
      <c r="D1242" s="30"/>
      <c r="E1242" s="30"/>
      <c r="F1242" s="30"/>
      <c r="G1242" s="30"/>
      <c r="H1242" s="30"/>
      <c r="I1242" s="31"/>
      <c r="J1242" s="30"/>
      <c r="K1242" s="31"/>
      <c r="L1242" s="31"/>
      <c r="M1242" s="31"/>
      <c r="N1242" s="31"/>
      <c r="O1242" s="31"/>
      <c r="P1242" s="31"/>
      <c r="Q1242" s="31"/>
      <c r="R1242" s="30"/>
      <c r="S1242" s="31"/>
      <c r="T1242" s="30"/>
    </row>
    <row r="1243" spans="1:20" x14ac:dyDescent="0.25">
      <c r="A1243" s="30"/>
      <c r="B1243" s="30"/>
      <c r="C1243" s="30"/>
      <c r="D1243" s="30"/>
      <c r="E1243" s="30"/>
      <c r="F1243" s="30"/>
      <c r="G1243" s="30"/>
      <c r="H1243" s="30"/>
      <c r="I1243" s="31"/>
      <c r="J1243" s="30"/>
      <c r="K1243" s="31"/>
      <c r="L1243" s="31"/>
      <c r="M1243" s="31"/>
      <c r="N1243" s="31"/>
      <c r="O1243" s="31"/>
      <c r="P1243" s="31"/>
      <c r="Q1243" s="31"/>
      <c r="R1243" s="30"/>
      <c r="S1243" s="31"/>
      <c r="T1243" s="30"/>
    </row>
    <row r="1244" spans="1:20" x14ac:dyDescent="0.25">
      <c r="A1244" s="30"/>
      <c r="B1244" s="30"/>
      <c r="C1244" s="30"/>
      <c r="D1244" s="30"/>
      <c r="E1244" s="30"/>
      <c r="F1244" s="30"/>
      <c r="G1244" s="30"/>
      <c r="H1244" s="30"/>
      <c r="I1244" s="31"/>
      <c r="J1244" s="30"/>
      <c r="K1244" s="31"/>
      <c r="L1244" s="31"/>
      <c r="M1244" s="31"/>
      <c r="N1244" s="31"/>
      <c r="O1244" s="31"/>
      <c r="P1244" s="31"/>
      <c r="Q1244" s="31"/>
      <c r="R1244" s="30"/>
      <c r="S1244" s="31"/>
      <c r="T1244" s="30"/>
    </row>
    <row r="1245" spans="1:20" x14ac:dyDescent="0.25">
      <c r="A1245" s="30"/>
      <c r="B1245" s="30"/>
      <c r="C1245" s="30"/>
      <c r="D1245" s="30"/>
      <c r="E1245" s="30"/>
      <c r="F1245" s="30"/>
      <c r="G1245" s="30"/>
      <c r="H1245" s="30"/>
      <c r="I1245" s="31"/>
      <c r="J1245" s="30"/>
      <c r="K1245" s="31"/>
      <c r="L1245" s="31"/>
      <c r="M1245" s="31"/>
      <c r="N1245" s="31"/>
      <c r="O1245" s="31"/>
      <c r="P1245" s="31"/>
      <c r="Q1245" s="31"/>
      <c r="R1245" s="30"/>
      <c r="S1245" s="31"/>
      <c r="T1245" s="30"/>
    </row>
    <row r="1246" spans="1:20" x14ac:dyDescent="0.25">
      <c r="A1246" s="30"/>
      <c r="B1246" s="30"/>
      <c r="C1246" s="30"/>
      <c r="D1246" s="30"/>
      <c r="E1246" s="30"/>
      <c r="F1246" s="30"/>
      <c r="G1246" s="30"/>
      <c r="H1246" s="30"/>
      <c r="I1246" s="31"/>
      <c r="J1246" s="30"/>
      <c r="K1246" s="31"/>
      <c r="L1246" s="31"/>
      <c r="M1246" s="31"/>
      <c r="N1246" s="31"/>
      <c r="O1246" s="31"/>
      <c r="P1246" s="31"/>
      <c r="Q1246" s="31"/>
      <c r="R1246" s="30"/>
      <c r="S1246" s="31"/>
      <c r="T1246" s="30"/>
    </row>
    <row r="1247" spans="1:20" x14ac:dyDescent="0.25">
      <c r="A1247" s="30"/>
      <c r="B1247" s="30"/>
      <c r="C1247" s="30"/>
      <c r="D1247" s="30"/>
      <c r="E1247" s="30"/>
      <c r="F1247" s="30"/>
      <c r="G1247" s="30"/>
      <c r="H1247" s="30"/>
      <c r="I1247" s="31"/>
      <c r="J1247" s="30"/>
      <c r="K1247" s="31"/>
      <c r="L1247" s="31"/>
      <c r="M1247" s="31"/>
      <c r="N1247" s="31"/>
      <c r="O1247" s="31"/>
      <c r="P1247" s="31"/>
      <c r="Q1247" s="31"/>
      <c r="R1247" s="30"/>
      <c r="S1247" s="31"/>
      <c r="T1247" s="30"/>
    </row>
    <row r="1248" spans="1:20" x14ac:dyDescent="0.25">
      <c r="A1248" s="30"/>
      <c r="B1248" s="30"/>
      <c r="C1248" s="30"/>
      <c r="D1248" s="30"/>
      <c r="E1248" s="30"/>
      <c r="F1248" s="30"/>
      <c r="G1248" s="30"/>
      <c r="H1248" s="30"/>
      <c r="I1248" s="31"/>
      <c r="J1248" s="30"/>
      <c r="K1248" s="31"/>
      <c r="L1248" s="31"/>
      <c r="M1248" s="31"/>
      <c r="N1248" s="31"/>
      <c r="O1248" s="31"/>
      <c r="P1248" s="31"/>
      <c r="Q1248" s="31"/>
      <c r="R1248" s="30"/>
      <c r="S1248" s="31"/>
      <c r="T1248" s="30"/>
    </row>
    <row r="1249" spans="1:20" x14ac:dyDescent="0.25">
      <c r="A1249" s="30"/>
      <c r="B1249" s="30"/>
      <c r="C1249" s="30"/>
      <c r="D1249" s="30"/>
      <c r="E1249" s="30"/>
      <c r="F1249" s="30"/>
      <c r="G1249" s="30"/>
      <c r="H1249" s="30"/>
      <c r="I1249" s="31"/>
      <c r="J1249" s="30"/>
      <c r="K1249" s="31"/>
      <c r="L1249" s="31"/>
      <c r="M1249" s="31"/>
      <c r="N1249" s="31"/>
      <c r="O1249" s="31"/>
      <c r="P1249" s="31"/>
      <c r="Q1249" s="31"/>
      <c r="R1249" s="30"/>
      <c r="S1249" s="31"/>
      <c r="T1249" s="30"/>
    </row>
    <row r="1250" spans="1:20" x14ac:dyDescent="0.25">
      <c r="A1250" s="30"/>
      <c r="B1250" s="30"/>
      <c r="C1250" s="30"/>
      <c r="D1250" s="30"/>
      <c r="E1250" s="30"/>
      <c r="F1250" s="30"/>
      <c r="G1250" s="30"/>
      <c r="H1250" s="30"/>
      <c r="I1250" s="31"/>
      <c r="J1250" s="30"/>
      <c r="K1250" s="31"/>
      <c r="L1250" s="31"/>
      <c r="M1250" s="31"/>
      <c r="N1250" s="31"/>
      <c r="O1250" s="31"/>
      <c r="P1250" s="31"/>
      <c r="Q1250" s="31"/>
      <c r="R1250" s="30"/>
      <c r="S1250" s="31"/>
      <c r="T1250" s="30"/>
    </row>
    <row r="1251" spans="1:20" x14ac:dyDescent="0.25">
      <c r="A1251" s="30"/>
      <c r="B1251" s="30"/>
      <c r="C1251" s="30"/>
      <c r="D1251" s="30"/>
      <c r="E1251" s="30"/>
      <c r="F1251" s="30"/>
      <c r="G1251" s="30"/>
      <c r="H1251" s="30"/>
      <c r="I1251" s="31"/>
      <c r="J1251" s="30"/>
      <c r="K1251" s="31"/>
      <c r="L1251" s="31"/>
      <c r="M1251" s="31"/>
      <c r="N1251" s="31"/>
      <c r="O1251" s="31"/>
      <c r="P1251" s="31"/>
      <c r="Q1251" s="31"/>
      <c r="R1251" s="30"/>
      <c r="S1251" s="31"/>
      <c r="T1251" s="30"/>
    </row>
    <row r="1252" spans="1:20" x14ac:dyDescent="0.25">
      <c r="A1252" s="30"/>
      <c r="B1252" s="30"/>
      <c r="C1252" s="30"/>
      <c r="D1252" s="30"/>
      <c r="E1252" s="30"/>
      <c r="F1252" s="30"/>
      <c r="G1252" s="30"/>
      <c r="H1252" s="30"/>
      <c r="I1252" s="31"/>
      <c r="J1252" s="30"/>
      <c r="K1252" s="31"/>
      <c r="L1252" s="31"/>
      <c r="M1252" s="31"/>
      <c r="N1252" s="31"/>
      <c r="O1252" s="31"/>
      <c r="P1252" s="31"/>
      <c r="Q1252" s="31"/>
      <c r="R1252" s="30"/>
      <c r="S1252" s="31"/>
      <c r="T1252" s="30"/>
    </row>
    <row r="1253" spans="1:20" x14ac:dyDescent="0.25">
      <c r="A1253" s="30"/>
      <c r="B1253" s="30"/>
      <c r="C1253" s="30"/>
      <c r="D1253" s="30"/>
      <c r="E1253" s="30"/>
      <c r="F1253" s="30"/>
      <c r="G1253" s="30"/>
      <c r="H1253" s="30"/>
      <c r="I1253" s="31"/>
      <c r="J1253" s="30"/>
      <c r="K1253" s="31"/>
      <c r="L1253" s="31"/>
      <c r="M1253" s="31"/>
      <c r="N1253" s="31"/>
      <c r="O1253" s="31"/>
      <c r="P1253" s="31"/>
      <c r="Q1253" s="31"/>
      <c r="R1253" s="30"/>
      <c r="S1253" s="31"/>
      <c r="T1253" s="30"/>
    </row>
    <row r="1254" spans="1:20" x14ac:dyDescent="0.25">
      <c r="A1254" s="30"/>
      <c r="B1254" s="30"/>
      <c r="C1254" s="30"/>
      <c r="D1254" s="30"/>
      <c r="E1254" s="30"/>
      <c r="F1254" s="30"/>
      <c r="G1254" s="30"/>
      <c r="H1254" s="30"/>
      <c r="I1254" s="31"/>
      <c r="J1254" s="30"/>
      <c r="K1254" s="31"/>
      <c r="L1254" s="31"/>
      <c r="M1254" s="31"/>
      <c r="N1254" s="31"/>
      <c r="O1254" s="31"/>
      <c r="P1254" s="31"/>
      <c r="Q1254" s="31"/>
      <c r="R1254" s="30"/>
      <c r="S1254" s="31"/>
      <c r="T1254" s="30"/>
    </row>
    <row r="1255" spans="1:20" x14ac:dyDescent="0.25">
      <c r="A1255" s="30"/>
      <c r="B1255" s="30"/>
      <c r="C1255" s="30"/>
      <c r="D1255" s="30"/>
      <c r="E1255" s="30"/>
      <c r="F1255" s="30"/>
      <c r="G1255" s="30"/>
      <c r="H1255" s="30"/>
      <c r="I1255" s="31"/>
      <c r="J1255" s="30"/>
      <c r="K1255" s="31"/>
      <c r="L1255" s="31"/>
      <c r="M1255" s="31"/>
      <c r="N1255" s="31"/>
      <c r="O1255" s="31"/>
      <c r="P1255" s="31"/>
      <c r="Q1255" s="31"/>
      <c r="R1255" s="30"/>
      <c r="S1255" s="31"/>
      <c r="T1255" s="30"/>
    </row>
    <row r="1256" spans="1:20" x14ac:dyDescent="0.25">
      <c r="A1256" s="30"/>
      <c r="B1256" s="30"/>
      <c r="C1256" s="30"/>
      <c r="D1256" s="30"/>
      <c r="E1256" s="30"/>
      <c r="F1256" s="30"/>
      <c r="G1256" s="30"/>
      <c r="H1256" s="30"/>
      <c r="I1256" s="31"/>
      <c r="J1256" s="30"/>
      <c r="K1256" s="31"/>
      <c r="L1256" s="31"/>
      <c r="M1256" s="31"/>
      <c r="N1256" s="31"/>
      <c r="O1256" s="31"/>
      <c r="P1256" s="31"/>
      <c r="Q1256" s="31"/>
      <c r="R1256" s="30"/>
      <c r="S1256" s="31"/>
      <c r="T1256" s="30"/>
    </row>
    <row r="1257" spans="1:20" x14ac:dyDescent="0.25">
      <c r="A1257" s="30"/>
      <c r="B1257" s="30"/>
      <c r="C1257" s="30"/>
      <c r="D1257" s="30"/>
      <c r="E1257" s="30"/>
      <c r="F1257" s="30"/>
      <c r="G1257" s="30"/>
      <c r="H1257" s="30"/>
      <c r="I1257" s="31"/>
      <c r="J1257" s="30"/>
      <c r="K1257" s="31"/>
      <c r="L1257" s="31"/>
      <c r="M1257" s="31"/>
      <c r="N1257" s="31"/>
      <c r="O1257" s="31"/>
      <c r="P1257" s="31"/>
      <c r="Q1257" s="31"/>
      <c r="R1257" s="30"/>
      <c r="S1257" s="31"/>
      <c r="T1257" s="30"/>
    </row>
    <row r="1258" spans="1:20" x14ac:dyDescent="0.25">
      <c r="A1258" s="30"/>
      <c r="B1258" s="30"/>
      <c r="C1258" s="30"/>
      <c r="D1258" s="30"/>
      <c r="E1258" s="30"/>
      <c r="F1258" s="30"/>
      <c r="G1258" s="30"/>
      <c r="H1258" s="30"/>
      <c r="I1258" s="31"/>
      <c r="J1258" s="30"/>
      <c r="K1258" s="31"/>
      <c r="L1258" s="31"/>
      <c r="M1258" s="31"/>
      <c r="N1258" s="31"/>
      <c r="O1258" s="31"/>
      <c r="P1258" s="31"/>
      <c r="Q1258" s="31"/>
      <c r="R1258" s="30"/>
      <c r="S1258" s="31"/>
      <c r="T1258" s="30"/>
    </row>
    <row r="1259" spans="1:20" x14ac:dyDescent="0.25">
      <c r="A1259" s="30"/>
      <c r="B1259" s="30"/>
      <c r="C1259" s="30"/>
      <c r="D1259" s="30"/>
      <c r="E1259" s="30"/>
      <c r="F1259" s="30"/>
      <c r="G1259" s="30"/>
      <c r="H1259" s="30"/>
      <c r="I1259" s="31"/>
      <c r="J1259" s="30"/>
      <c r="K1259" s="31"/>
      <c r="L1259" s="31"/>
      <c r="M1259" s="31"/>
      <c r="N1259" s="31"/>
      <c r="O1259" s="31"/>
      <c r="P1259" s="31"/>
      <c r="Q1259" s="31"/>
      <c r="R1259" s="30"/>
      <c r="S1259" s="31"/>
      <c r="T1259" s="30"/>
    </row>
    <row r="1260" spans="1:20" x14ac:dyDescent="0.25">
      <c r="A1260" s="30"/>
      <c r="B1260" s="30"/>
      <c r="C1260" s="30"/>
      <c r="D1260" s="30"/>
      <c r="E1260" s="30"/>
      <c r="F1260" s="30"/>
      <c r="G1260" s="30"/>
      <c r="H1260" s="30"/>
      <c r="I1260" s="31"/>
      <c r="J1260" s="30"/>
      <c r="K1260" s="31"/>
      <c r="L1260" s="31"/>
      <c r="M1260" s="31"/>
      <c r="N1260" s="31"/>
      <c r="O1260" s="31"/>
      <c r="P1260" s="31"/>
      <c r="Q1260" s="31"/>
      <c r="R1260" s="30"/>
      <c r="S1260" s="31"/>
      <c r="T1260" s="30"/>
    </row>
    <row r="1261" spans="1:20" x14ac:dyDescent="0.25">
      <c r="A1261" s="30"/>
      <c r="B1261" s="30"/>
      <c r="C1261" s="30"/>
      <c r="D1261" s="30"/>
      <c r="E1261" s="30"/>
      <c r="F1261" s="30"/>
      <c r="G1261" s="30"/>
      <c r="H1261" s="30"/>
      <c r="I1261" s="31"/>
      <c r="J1261" s="30"/>
      <c r="K1261" s="31"/>
      <c r="L1261" s="31"/>
      <c r="M1261" s="31"/>
      <c r="N1261" s="31"/>
      <c r="O1261" s="31"/>
      <c r="P1261" s="31"/>
      <c r="Q1261" s="31"/>
      <c r="R1261" s="30"/>
      <c r="S1261" s="31"/>
      <c r="T1261" s="30"/>
    </row>
    <row r="1262" spans="1:20" x14ac:dyDescent="0.25">
      <c r="A1262" s="30"/>
      <c r="B1262" s="30"/>
      <c r="C1262" s="30"/>
      <c r="D1262" s="30"/>
      <c r="E1262" s="30"/>
      <c r="F1262" s="30"/>
      <c r="G1262" s="30"/>
      <c r="H1262" s="30"/>
      <c r="I1262" s="31"/>
      <c r="J1262" s="30"/>
      <c r="K1262" s="31"/>
      <c r="L1262" s="31"/>
      <c r="M1262" s="31"/>
      <c r="N1262" s="31"/>
      <c r="O1262" s="31"/>
      <c r="P1262" s="31"/>
      <c r="Q1262" s="31"/>
      <c r="R1262" s="30"/>
      <c r="S1262" s="31"/>
      <c r="T1262" s="30"/>
    </row>
    <row r="1263" spans="1:20" x14ac:dyDescent="0.25">
      <c r="A1263" s="30"/>
      <c r="B1263" s="30"/>
      <c r="C1263" s="30"/>
      <c r="D1263" s="30"/>
      <c r="E1263" s="30"/>
      <c r="F1263" s="30"/>
      <c r="G1263" s="30"/>
      <c r="H1263" s="30"/>
      <c r="I1263" s="31"/>
      <c r="J1263" s="30"/>
      <c r="K1263" s="31"/>
      <c r="L1263" s="31"/>
      <c r="M1263" s="31"/>
      <c r="N1263" s="31"/>
      <c r="O1263" s="31"/>
      <c r="P1263" s="31"/>
      <c r="Q1263" s="31"/>
      <c r="R1263" s="30"/>
      <c r="S1263" s="31"/>
      <c r="T1263" s="30"/>
    </row>
    <row r="1264" spans="1:20" x14ac:dyDescent="0.25">
      <c r="A1264" s="30"/>
      <c r="B1264" s="30"/>
      <c r="C1264" s="30"/>
      <c r="D1264" s="30"/>
      <c r="E1264" s="30"/>
      <c r="F1264" s="30"/>
      <c r="G1264" s="30"/>
      <c r="H1264" s="30"/>
      <c r="I1264" s="31"/>
      <c r="J1264" s="30"/>
      <c r="K1264" s="31"/>
      <c r="L1264" s="31"/>
      <c r="M1264" s="31"/>
      <c r="N1264" s="31"/>
      <c r="O1264" s="31"/>
      <c r="P1264" s="31"/>
      <c r="Q1264" s="31"/>
      <c r="R1264" s="30"/>
      <c r="S1264" s="31"/>
      <c r="T1264" s="30"/>
    </row>
    <row r="1265" spans="1:20" x14ac:dyDescent="0.25">
      <c r="A1265" s="30"/>
      <c r="B1265" s="30"/>
      <c r="C1265" s="30"/>
      <c r="D1265" s="30"/>
      <c r="E1265" s="30"/>
      <c r="F1265" s="30"/>
      <c r="G1265" s="30"/>
      <c r="H1265" s="30"/>
      <c r="I1265" s="31"/>
      <c r="J1265" s="30"/>
      <c r="K1265" s="31"/>
      <c r="L1265" s="31"/>
      <c r="M1265" s="31"/>
      <c r="N1265" s="31"/>
      <c r="O1265" s="31"/>
      <c r="P1265" s="31"/>
      <c r="Q1265" s="31"/>
      <c r="R1265" s="30"/>
      <c r="S1265" s="31"/>
      <c r="T1265" s="30"/>
    </row>
    <row r="1266" spans="1:20" x14ac:dyDescent="0.25">
      <c r="A1266" s="30"/>
      <c r="B1266" s="30"/>
      <c r="C1266" s="30"/>
      <c r="D1266" s="30"/>
      <c r="E1266" s="30"/>
      <c r="F1266" s="30"/>
      <c r="G1266" s="30"/>
      <c r="H1266" s="30"/>
      <c r="I1266" s="31"/>
      <c r="J1266" s="30"/>
      <c r="K1266" s="31"/>
      <c r="L1266" s="31"/>
      <c r="M1266" s="31"/>
      <c r="N1266" s="31"/>
      <c r="O1266" s="31"/>
      <c r="P1266" s="31"/>
      <c r="Q1266" s="31"/>
      <c r="R1266" s="30"/>
      <c r="S1266" s="31"/>
      <c r="T1266" s="30"/>
    </row>
    <row r="1267" spans="1:20" x14ac:dyDescent="0.25">
      <c r="A1267" s="30"/>
      <c r="B1267" s="30"/>
      <c r="C1267" s="30"/>
      <c r="D1267" s="30"/>
      <c r="E1267" s="30"/>
      <c r="F1267" s="30"/>
      <c r="G1267" s="30"/>
      <c r="H1267" s="30"/>
      <c r="I1267" s="31"/>
      <c r="J1267" s="30"/>
      <c r="K1267" s="31"/>
      <c r="L1267" s="31"/>
      <c r="M1267" s="31"/>
      <c r="N1267" s="31"/>
      <c r="O1267" s="31"/>
      <c r="P1267" s="31"/>
      <c r="Q1267" s="31"/>
      <c r="R1267" s="30"/>
      <c r="S1267" s="31"/>
      <c r="T1267" s="30"/>
    </row>
    <row r="1268" spans="1:20" x14ac:dyDescent="0.25">
      <c r="A1268" s="30"/>
      <c r="B1268" s="30"/>
      <c r="C1268" s="30"/>
      <c r="D1268" s="30"/>
      <c r="E1268" s="30"/>
      <c r="F1268" s="30"/>
      <c r="G1268" s="30"/>
      <c r="H1268" s="30"/>
      <c r="I1268" s="31"/>
      <c r="J1268" s="30"/>
      <c r="K1268" s="31"/>
      <c r="L1268" s="31"/>
      <c r="M1268" s="31"/>
      <c r="N1268" s="31"/>
      <c r="O1268" s="31"/>
      <c r="P1268" s="31"/>
      <c r="Q1268" s="31"/>
      <c r="R1268" s="30"/>
      <c r="S1268" s="31"/>
      <c r="T1268" s="30"/>
    </row>
    <row r="1269" spans="1:20" x14ac:dyDescent="0.25">
      <c r="A1269" s="30"/>
      <c r="B1269" s="30"/>
      <c r="C1269" s="30"/>
      <c r="D1269" s="30"/>
      <c r="E1269" s="30"/>
      <c r="F1269" s="30"/>
      <c r="G1269" s="30"/>
      <c r="H1269" s="30"/>
      <c r="I1269" s="31"/>
      <c r="J1269" s="30"/>
      <c r="K1269" s="31"/>
      <c r="L1269" s="31"/>
      <c r="M1269" s="31"/>
      <c r="N1269" s="31"/>
      <c r="O1269" s="31"/>
      <c r="P1269" s="31"/>
      <c r="Q1269" s="31"/>
      <c r="R1269" s="30"/>
      <c r="S1269" s="31"/>
      <c r="T1269" s="30"/>
    </row>
    <row r="1270" spans="1:20" x14ac:dyDescent="0.25">
      <c r="A1270" s="30"/>
      <c r="B1270" s="30"/>
      <c r="C1270" s="30"/>
      <c r="D1270" s="30"/>
      <c r="E1270" s="30"/>
      <c r="F1270" s="30"/>
      <c r="G1270" s="30"/>
      <c r="H1270" s="30"/>
      <c r="I1270" s="31"/>
      <c r="J1270" s="30"/>
      <c r="K1270" s="31"/>
      <c r="L1270" s="31"/>
      <c r="M1270" s="31"/>
      <c r="N1270" s="31"/>
      <c r="O1270" s="31"/>
      <c r="P1270" s="31"/>
      <c r="Q1270" s="31"/>
      <c r="R1270" s="30"/>
      <c r="S1270" s="31"/>
      <c r="T1270" s="30"/>
    </row>
    <row r="1271" spans="1:20" x14ac:dyDescent="0.25">
      <c r="A1271" s="30"/>
      <c r="B1271" s="30"/>
      <c r="C1271" s="30"/>
      <c r="D1271" s="30"/>
      <c r="E1271" s="30"/>
      <c r="F1271" s="30"/>
      <c r="G1271" s="30"/>
      <c r="H1271" s="30"/>
      <c r="I1271" s="31"/>
      <c r="J1271" s="30"/>
      <c r="K1271" s="31"/>
      <c r="L1271" s="31"/>
      <c r="M1271" s="31"/>
      <c r="N1271" s="31"/>
      <c r="O1271" s="31"/>
      <c r="P1271" s="31"/>
      <c r="Q1271" s="31"/>
      <c r="R1271" s="30"/>
      <c r="S1271" s="31"/>
      <c r="T1271" s="30"/>
    </row>
    <row r="1272" spans="1:20" x14ac:dyDescent="0.25">
      <c r="A1272" s="30"/>
      <c r="B1272" s="30"/>
      <c r="C1272" s="30"/>
      <c r="D1272" s="30"/>
      <c r="E1272" s="30"/>
      <c r="F1272" s="30"/>
      <c r="G1272" s="30"/>
      <c r="H1272" s="30"/>
      <c r="I1272" s="31"/>
      <c r="J1272" s="30"/>
      <c r="K1272" s="31"/>
      <c r="L1272" s="31"/>
      <c r="M1272" s="31"/>
      <c r="N1272" s="31"/>
      <c r="O1272" s="31"/>
      <c r="P1272" s="31"/>
      <c r="Q1272" s="31"/>
      <c r="R1272" s="30"/>
      <c r="S1272" s="31"/>
      <c r="T1272" s="30"/>
    </row>
    <row r="1273" spans="1:20" x14ac:dyDescent="0.25">
      <c r="A1273" s="30"/>
      <c r="B1273" s="30"/>
      <c r="C1273" s="30"/>
      <c r="D1273" s="30"/>
      <c r="E1273" s="30"/>
      <c r="F1273" s="30"/>
      <c r="G1273" s="30"/>
      <c r="H1273" s="30"/>
      <c r="I1273" s="31"/>
      <c r="J1273" s="30"/>
      <c r="K1273" s="31"/>
      <c r="L1273" s="31"/>
      <c r="M1273" s="31"/>
      <c r="N1273" s="31"/>
      <c r="O1273" s="31"/>
      <c r="P1273" s="31"/>
      <c r="Q1273" s="31"/>
      <c r="R1273" s="30"/>
      <c r="S1273" s="31"/>
      <c r="T1273" s="30"/>
    </row>
    <row r="1274" spans="1:20" x14ac:dyDescent="0.25">
      <c r="A1274" s="30"/>
      <c r="B1274" s="30"/>
      <c r="C1274" s="30"/>
      <c r="D1274" s="30"/>
      <c r="E1274" s="30"/>
      <c r="F1274" s="30"/>
      <c r="G1274" s="30"/>
      <c r="H1274" s="30"/>
      <c r="I1274" s="31"/>
      <c r="J1274" s="30"/>
      <c r="K1274" s="31"/>
      <c r="L1274" s="31"/>
      <c r="M1274" s="31"/>
      <c r="N1274" s="31"/>
      <c r="O1274" s="31"/>
      <c r="P1274" s="31"/>
      <c r="Q1274" s="31"/>
      <c r="R1274" s="30"/>
      <c r="S1274" s="31"/>
      <c r="T1274" s="30"/>
    </row>
    <row r="1275" spans="1:20" x14ac:dyDescent="0.25">
      <c r="A1275" s="30"/>
      <c r="B1275" s="30"/>
      <c r="C1275" s="30"/>
      <c r="D1275" s="30"/>
      <c r="E1275" s="30"/>
      <c r="F1275" s="30"/>
      <c r="G1275" s="30"/>
      <c r="H1275" s="30"/>
      <c r="I1275" s="31"/>
      <c r="J1275" s="30"/>
      <c r="K1275" s="31"/>
      <c r="L1275" s="31"/>
      <c r="M1275" s="31"/>
      <c r="N1275" s="31"/>
      <c r="O1275" s="31"/>
      <c r="P1275" s="31"/>
      <c r="Q1275" s="31"/>
      <c r="R1275" s="30"/>
      <c r="S1275" s="31"/>
      <c r="T1275" s="30"/>
    </row>
    <row r="1276" spans="1:20" x14ac:dyDescent="0.25">
      <c r="A1276" s="30"/>
      <c r="B1276" s="30"/>
      <c r="C1276" s="30"/>
      <c r="D1276" s="30"/>
      <c r="E1276" s="30"/>
      <c r="F1276" s="30"/>
      <c r="G1276" s="30"/>
      <c r="H1276" s="30"/>
      <c r="I1276" s="31"/>
      <c r="J1276" s="30"/>
      <c r="K1276" s="31"/>
      <c r="L1276" s="31"/>
      <c r="M1276" s="31"/>
      <c r="N1276" s="31"/>
      <c r="O1276" s="31"/>
      <c r="P1276" s="31"/>
      <c r="Q1276" s="31"/>
      <c r="R1276" s="30"/>
      <c r="S1276" s="31"/>
      <c r="T1276" s="30"/>
    </row>
    <row r="1277" spans="1:20" x14ac:dyDescent="0.25">
      <c r="A1277" s="30"/>
      <c r="B1277" s="30"/>
      <c r="C1277" s="30"/>
      <c r="D1277" s="30"/>
      <c r="E1277" s="30"/>
      <c r="F1277" s="30"/>
      <c r="G1277" s="30"/>
      <c r="H1277" s="30"/>
      <c r="I1277" s="31"/>
      <c r="J1277" s="30"/>
      <c r="K1277" s="31"/>
      <c r="L1277" s="31"/>
      <c r="M1277" s="31"/>
      <c r="N1277" s="31"/>
      <c r="O1277" s="31"/>
      <c r="P1277" s="31"/>
      <c r="Q1277" s="31"/>
      <c r="R1277" s="30"/>
      <c r="S1277" s="31"/>
      <c r="T1277" s="30"/>
    </row>
    <row r="1278" spans="1:20" x14ac:dyDescent="0.25">
      <c r="A1278" s="30"/>
      <c r="B1278" s="30"/>
      <c r="C1278" s="30"/>
      <c r="D1278" s="30"/>
      <c r="E1278" s="30"/>
      <c r="F1278" s="30"/>
      <c r="G1278" s="30"/>
      <c r="H1278" s="30"/>
      <c r="I1278" s="31"/>
      <c r="J1278" s="30"/>
      <c r="K1278" s="31"/>
      <c r="L1278" s="31"/>
      <c r="M1278" s="31"/>
      <c r="N1278" s="31"/>
      <c r="O1278" s="31"/>
      <c r="P1278" s="31"/>
      <c r="Q1278" s="31"/>
      <c r="R1278" s="30"/>
      <c r="S1278" s="31"/>
      <c r="T1278" s="30"/>
    </row>
    <row r="1279" spans="1:20" x14ac:dyDescent="0.25">
      <c r="A1279" s="30"/>
      <c r="B1279" s="30"/>
      <c r="C1279" s="30"/>
      <c r="D1279" s="30"/>
      <c r="E1279" s="30"/>
      <c r="F1279" s="30"/>
      <c r="G1279" s="30"/>
      <c r="H1279" s="30"/>
      <c r="I1279" s="31"/>
      <c r="J1279" s="30"/>
      <c r="K1279" s="31"/>
      <c r="L1279" s="31"/>
      <c r="M1279" s="31"/>
      <c r="N1279" s="31"/>
      <c r="O1279" s="31"/>
      <c r="P1279" s="31"/>
      <c r="Q1279" s="31"/>
      <c r="R1279" s="30"/>
      <c r="S1279" s="31"/>
      <c r="T1279" s="30"/>
    </row>
    <row r="1280" spans="1:20" x14ac:dyDescent="0.25">
      <c r="A1280" s="30"/>
      <c r="B1280" s="30"/>
      <c r="C1280" s="30"/>
      <c r="D1280" s="30"/>
      <c r="E1280" s="30"/>
      <c r="F1280" s="30"/>
      <c r="G1280" s="30"/>
      <c r="H1280" s="30"/>
      <c r="I1280" s="31"/>
      <c r="J1280" s="30"/>
      <c r="K1280" s="31"/>
      <c r="L1280" s="31"/>
      <c r="M1280" s="31"/>
      <c r="N1280" s="31"/>
      <c r="O1280" s="31"/>
      <c r="P1280" s="31"/>
      <c r="Q1280" s="31"/>
      <c r="R1280" s="30"/>
      <c r="S1280" s="31"/>
      <c r="T1280" s="30"/>
    </row>
    <row r="1281" spans="1:20" x14ac:dyDescent="0.25">
      <c r="A1281" s="30"/>
      <c r="B1281" s="30"/>
      <c r="C1281" s="30"/>
      <c r="D1281" s="30"/>
      <c r="E1281" s="30"/>
      <c r="F1281" s="30"/>
      <c r="G1281" s="30"/>
      <c r="H1281" s="30"/>
      <c r="I1281" s="31"/>
      <c r="J1281" s="30"/>
      <c r="K1281" s="31"/>
      <c r="L1281" s="31"/>
      <c r="M1281" s="31"/>
      <c r="N1281" s="31"/>
      <c r="O1281" s="31"/>
      <c r="P1281" s="31"/>
      <c r="Q1281" s="31"/>
      <c r="R1281" s="30"/>
      <c r="S1281" s="31"/>
      <c r="T1281" s="30"/>
    </row>
    <row r="1282" spans="1:20" x14ac:dyDescent="0.25">
      <c r="A1282" s="30"/>
      <c r="B1282" s="30"/>
      <c r="C1282" s="30"/>
      <c r="D1282" s="30"/>
      <c r="E1282" s="30"/>
      <c r="F1282" s="30"/>
      <c r="G1282" s="30"/>
      <c r="H1282" s="30"/>
      <c r="I1282" s="31"/>
      <c r="J1282" s="30"/>
      <c r="K1282" s="31"/>
      <c r="L1282" s="31"/>
      <c r="M1282" s="31"/>
      <c r="N1282" s="31"/>
      <c r="O1282" s="31"/>
      <c r="P1282" s="31"/>
      <c r="Q1282" s="31"/>
      <c r="R1282" s="30"/>
      <c r="S1282" s="31"/>
      <c r="T1282" s="30"/>
    </row>
    <row r="1283" spans="1:20" x14ac:dyDescent="0.25">
      <c r="A1283" s="30"/>
      <c r="B1283" s="30"/>
      <c r="C1283" s="30"/>
      <c r="D1283" s="30"/>
      <c r="E1283" s="30"/>
      <c r="F1283" s="30"/>
      <c r="G1283" s="30"/>
      <c r="H1283" s="30"/>
      <c r="I1283" s="31"/>
      <c r="J1283" s="30"/>
      <c r="K1283" s="31"/>
      <c r="L1283" s="31"/>
      <c r="M1283" s="31"/>
      <c r="N1283" s="31"/>
      <c r="O1283" s="31"/>
      <c r="P1283" s="31"/>
      <c r="Q1283" s="31"/>
      <c r="R1283" s="30"/>
      <c r="S1283" s="31"/>
      <c r="T1283" s="30"/>
    </row>
    <row r="1284" spans="1:20" x14ac:dyDescent="0.25">
      <c r="A1284" s="30"/>
      <c r="B1284" s="30"/>
      <c r="C1284" s="30"/>
      <c r="D1284" s="30"/>
      <c r="E1284" s="30"/>
      <c r="F1284" s="30"/>
      <c r="G1284" s="30"/>
      <c r="H1284" s="30"/>
      <c r="I1284" s="31"/>
      <c r="J1284" s="30"/>
      <c r="K1284" s="31"/>
      <c r="L1284" s="31"/>
      <c r="M1284" s="31"/>
      <c r="N1284" s="31"/>
      <c r="O1284" s="31"/>
      <c r="P1284" s="31"/>
      <c r="Q1284" s="31"/>
      <c r="R1284" s="30"/>
      <c r="S1284" s="31"/>
      <c r="T1284" s="30"/>
    </row>
    <row r="1285" spans="1:20" x14ac:dyDescent="0.25">
      <c r="A1285" s="30"/>
      <c r="B1285" s="30"/>
      <c r="C1285" s="30"/>
      <c r="D1285" s="30"/>
      <c r="E1285" s="30"/>
      <c r="F1285" s="30"/>
      <c r="G1285" s="30"/>
      <c r="H1285" s="30"/>
      <c r="I1285" s="31"/>
      <c r="J1285" s="30"/>
      <c r="K1285" s="31"/>
      <c r="L1285" s="31"/>
      <c r="M1285" s="31"/>
      <c r="N1285" s="31"/>
      <c r="O1285" s="31"/>
      <c r="P1285" s="31"/>
      <c r="Q1285" s="31"/>
      <c r="R1285" s="30"/>
      <c r="S1285" s="31"/>
      <c r="T1285" s="30"/>
    </row>
    <row r="1286" spans="1:20" x14ac:dyDescent="0.25">
      <c r="A1286" s="30"/>
      <c r="B1286" s="30"/>
      <c r="C1286" s="30"/>
      <c r="D1286" s="30"/>
      <c r="E1286" s="30"/>
      <c r="F1286" s="30"/>
      <c r="G1286" s="30"/>
      <c r="H1286" s="30"/>
      <c r="I1286" s="31"/>
      <c r="J1286" s="30"/>
      <c r="K1286" s="31"/>
      <c r="L1286" s="31"/>
      <c r="M1286" s="31"/>
      <c r="N1286" s="31"/>
      <c r="O1286" s="31"/>
      <c r="P1286" s="31"/>
      <c r="Q1286" s="31"/>
      <c r="R1286" s="30"/>
      <c r="S1286" s="31"/>
      <c r="T1286" s="30"/>
    </row>
    <row r="1287" spans="1:20" x14ac:dyDescent="0.25">
      <c r="A1287" s="30"/>
      <c r="B1287" s="30"/>
      <c r="C1287" s="30"/>
      <c r="D1287" s="30"/>
      <c r="E1287" s="30"/>
      <c r="F1287" s="30"/>
      <c r="G1287" s="30"/>
      <c r="H1287" s="30"/>
      <c r="I1287" s="31"/>
      <c r="J1287" s="30"/>
      <c r="K1287" s="31"/>
      <c r="L1287" s="31"/>
      <c r="M1287" s="31"/>
      <c r="N1287" s="31"/>
      <c r="O1287" s="31"/>
      <c r="P1287" s="31"/>
      <c r="Q1287" s="31"/>
      <c r="R1287" s="30"/>
      <c r="S1287" s="31"/>
      <c r="T1287" s="30"/>
    </row>
    <row r="1288" spans="1:20" x14ac:dyDescent="0.25">
      <c r="A1288" s="30"/>
      <c r="B1288" s="30"/>
      <c r="C1288" s="30"/>
      <c r="D1288" s="30"/>
      <c r="E1288" s="30"/>
      <c r="F1288" s="30"/>
      <c r="G1288" s="30"/>
      <c r="H1288" s="30"/>
      <c r="I1288" s="31"/>
      <c r="J1288" s="30"/>
      <c r="K1288" s="31"/>
      <c r="L1288" s="31"/>
      <c r="M1288" s="31"/>
      <c r="N1288" s="31"/>
      <c r="O1288" s="31"/>
      <c r="P1288" s="31"/>
      <c r="Q1288" s="31"/>
      <c r="R1288" s="30"/>
      <c r="S1288" s="31"/>
      <c r="T1288" s="30"/>
    </row>
    <row r="1289" spans="1:20" x14ac:dyDescent="0.25">
      <c r="A1289" s="30"/>
      <c r="B1289" s="30"/>
      <c r="C1289" s="30"/>
      <c r="D1289" s="30"/>
      <c r="E1289" s="30"/>
      <c r="F1289" s="30"/>
      <c r="G1289" s="30"/>
      <c r="H1289" s="30"/>
      <c r="I1289" s="31"/>
      <c r="J1289" s="30"/>
      <c r="K1289" s="31"/>
      <c r="L1289" s="31"/>
      <c r="M1289" s="31"/>
      <c r="N1289" s="31"/>
      <c r="O1289" s="31"/>
      <c r="P1289" s="31"/>
      <c r="Q1289" s="31"/>
      <c r="R1289" s="30"/>
      <c r="S1289" s="31"/>
      <c r="T1289" s="30"/>
    </row>
    <row r="1290" spans="1:20" x14ac:dyDescent="0.25">
      <c r="A1290" s="30"/>
      <c r="B1290" s="30"/>
      <c r="C1290" s="30"/>
      <c r="D1290" s="30"/>
      <c r="E1290" s="30"/>
      <c r="F1290" s="30"/>
      <c r="G1290" s="30"/>
      <c r="H1290" s="30"/>
      <c r="I1290" s="31"/>
      <c r="J1290" s="30"/>
      <c r="K1290" s="31"/>
      <c r="L1290" s="31"/>
      <c r="M1290" s="31"/>
      <c r="N1290" s="31"/>
      <c r="O1290" s="31"/>
      <c r="P1290" s="31"/>
      <c r="Q1290" s="31"/>
      <c r="R1290" s="30"/>
      <c r="S1290" s="31"/>
      <c r="T1290" s="30"/>
    </row>
    <row r="1291" spans="1:20" x14ac:dyDescent="0.25">
      <c r="A1291" s="30"/>
      <c r="B1291" s="30"/>
      <c r="C1291" s="30"/>
      <c r="D1291" s="30"/>
      <c r="E1291" s="30"/>
      <c r="F1291" s="30"/>
      <c r="G1291" s="30"/>
      <c r="H1291" s="30"/>
      <c r="I1291" s="31"/>
      <c r="J1291" s="30"/>
      <c r="K1291" s="31"/>
      <c r="L1291" s="31"/>
      <c r="M1291" s="31"/>
      <c r="N1291" s="31"/>
      <c r="O1291" s="31"/>
      <c r="P1291" s="31"/>
      <c r="Q1291" s="31"/>
      <c r="R1291" s="30"/>
      <c r="S1291" s="31"/>
      <c r="T1291" s="30"/>
    </row>
    <row r="1292" spans="1:20" x14ac:dyDescent="0.25">
      <c r="A1292" s="30"/>
      <c r="B1292" s="30"/>
      <c r="C1292" s="30"/>
      <c r="D1292" s="30"/>
      <c r="E1292" s="30"/>
      <c r="F1292" s="30"/>
      <c r="G1292" s="30"/>
      <c r="H1292" s="30"/>
      <c r="I1292" s="31"/>
      <c r="J1292" s="30"/>
      <c r="K1292" s="31"/>
      <c r="L1292" s="31"/>
      <c r="M1292" s="31"/>
      <c r="N1292" s="31"/>
      <c r="O1292" s="31"/>
      <c r="P1292" s="31"/>
      <c r="Q1292" s="31"/>
      <c r="R1292" s="30"/>
      <c r="S1292" s="31"/>
      <c r="T1292" s="30"/>
    </row>
    <row r="1293" spans="1:20" x14ac:dyDescent="0.25">
      <c r="A1293" s="30"/>
      <c r="B1293" s="30"/>
      <c r="C1293" s="30"/>
      <c r="D1293" s="30"/>
      <c r="E1293" s="30"/>
      <c r="F1293" s="30"/>
      <c r="G1293" s="30"/>
      <c r="H1293" s="30"/>
      <c r="I1293" s="31"/>
      <c r="J1293" s="30"/>
      <c r="K1293" s="31"/>
      <c r="L1293" s="31"/>
      <c r="M1293" s="31"/>
      <c r="N1293" s="31"/>
      <c r="O1293" s="31"/>
      <c r="P1293" s="31"/>
      <c r="Q1293" s="31"/>
      <c r="R1293" s="30"/>
      <c r="S1293" s="31"/>
      <c r="T1293" s="30"/>
    </row>
    <row r="1294" spans="1:20" x14ac:dyDescent="0.25">
      <c r="A1294" s="30"/>
      <c r="B1294" s="30"/>
      <c r="C1294" s="30"/>
      <c r="D1294" s="30"/>
      <c r="E1294" s="30"/>
      <c r="F1294" s="30"/>
      <c r="G1294" s="30"/>
      <c r="H1294" s="30"/>
      <c r="I1294" s="31"/>
      <c r="J1294" s="30"/>
      <c r="K1294" s="31"/>
      <c r="L1294" s="31"/>
      <c r="M1294" s="31"/>
      <c r="N1294" s="31"/>
      <c r="O1294" s="31"/>
      <c r="P1294" s="31"/>
      <c r="Q1294" s="31"/>
      <c r="R1294" s="30"/>
      <c r="S1294" s="31"/>
      <c r="T1294" s="30"/>
    </row>
    <row r="1295" spans="1:20" x14ac:dyDescent="0.25">
      <c r="A1295" s="30"/>
      <c r="B1295" s="30"/>
      <c r="C1295" s="30"/>
      <c r="D1295" s="30"/>
      <c r="E1295" s="30"/>
      <c r="F1295" s="30"/>
      <c r="G1295" s="30"/>
      <c r="H1295" s="30"/>
      <c r="I1295" s="31"/>
      <c r="J1295" s="30"/>
      <c r="K1295" s="31"/>
      <c r="L1295" s="31"/>
      <c r="M1295" s="31"/>
      <c r="N1295" s="31"/>
      <c r="O1295" s="31"/>
      <c r="P1295" s="31"/>
      <c r="Q1295" s="31"/>
      <c r="R1295" s="30"/>
      <c r="S1295" s="31"/>
      <c r="T1295" s="30"/>
    </row>
    <row r="1296" spans="1:20" x14ac:dyDescent="0.25">
      <c r="A1296" s="30"/>
      <c r="B1296" s="30"/>
      <c r="C1296" s="30"/>
      <c r="D1296" s="30"/>
      <c r="E1296" s="30"/>
      <c r="F1296" s="30"/>
      <c r="G1296" s="30"/>
      <c r="H1296" s="30"/>
      <c r="I1296" s="31"/>
      <c r="J1296" s="30"/>
      <c r="K1296" s="31"/>
      <c r="L1296" s="31"/>
      <c r="M1296" s="31"/>
      <c r="N1296" s="31"/>
      <c r="O1296" s="31"/>
      <c r="P1296" s="31"/>
      <c r="Q1296" s="31"/>
      <c r="R1296" s="30"/>
      <c r="S1296" s="31"/>
      <c r="T1296" s="30"/>
    </row>
    <row r="1297" spans="1:20" x14ac:dyDescent="0.25">
      <c r="A1297" s="30"/>
      <c r="B1297" s="30"/>
      <c r="C1297" s="30"/>
      <c r="D1297" s="30"/>
      <c r="E1297" s="30"/>
      <c r="F1297" s="30"/>
      <c r="G1297" s="30"/>
      <c r="H1297" s="30"/>
      <c r="I1297" s="31"/>
      <c r="J1297" s="30"/>
      <c r="K1297" s="31"/>
      <c r="L1297" s="31"/>
      <c r="M1297" s="31"/>
      <c r="N1297" s="31"/>
      <c r="O1297" s="31"/>
      <c r="P1297" s="31"/>
      <c r="Q1297" s="31"/>
      <c r="R1297" s="30"/>
      <c r="S1297" s="31"/>
      <c r="T1297" s="30"/>
    </row>
    <row r="1298" spans="1:20" x14ac:dyDescent="0.25">
      <c r="A1298" s="30"/>
      <c r="B1298" s="30"/>
      <c r="C1298" s="30"/>
      <c r="D1298" s="30"/>
      <c r="E1298" s="30"/>
      <c r="F1298" s="30"/>
      <c r="G1298" s="30"/>
      <c r="H1298" s="30"/>
      <c r="I1298" s="31"/>
      <c r="J1298" s="30"/>
      <c r="K1298" s="31"/>
      <c r="L1298" s="31"/>
      <c r="M1298" s="31"/>
      <c r="N1298" s="31"/>
      <c r="O1298" s="31"/>
      <c r="P1298" s="31"/>
      <c r="Q1298" s="31"/>
      <c r="R1298" s="30"/>
      <c r="S1298" s="31"/>
      <c r="T1298" s="30"/>
    </row>
    <row r="1299" spans="1:20" x14ac:dyDescent="0.25">
      <c r="A1299" s="30"/>
      <c r="B1299" s="30"/>
      <c r="C1299" s="30"/>
      <c r="D1299" s="30"/>
      <c r="E1299" s="30"/>
      <c r="F1299" s="30"/>
      <c r="G1299" s="30"/>
      <c r="H1299" s="30"/>
      <c r="I1299" s="31"/>
      <c r="J1299" s="30"/>
      <c r="K1299" s="31"/>
      <c r="L1299" s="31"/>
      <c r="M1299" s="31"/>
      <c r="N1299" s="31"/>
      <c r="O1299" s="31"/>
      <c r="P1299" s="31"/>
      <c r="Q1299" s="31"/>
      <c r="R1299" s="30"/>
      <c r="S1299" s="31"/>
      <c r="T1299" s="30"/>
    </row>
    <row r="1300" spans="1:20" x14ac:dyDescent="0.25">
      <c r="A1300" s="30"/>
      <c r="B1300" s="30"/>
      <c r="C1300" s="30"/>
      <c r="D1300" s="30"/>
      <c r="E1300" s="30"/>
      <c r="F1300" s="30"/>
      <c r="G1300" s="30"/>
      <c r="H1300" s="30"/>
      <c r="I1300" s="31"/>
      <c r="J1300" s="30"/>
      <c r="K1300" s="31"/>
      <c r="L1300" s="31"/>
      <c r="M1300" s="31"/>
      <c r="N1300" s="31"/>
      <c r="O1300" s="31"/>
      <c r="P1300" s="31"/>
      <c r="Q1300" s="31"/>
      <c r="R1300" s="30"/>
      <c r="S1300" s="31"/>
      <c r="T1300" s="30"/>
    </row>
    <row r="1301" spans="1:20" x14ac:dyDescent="0.25">
      <c r="A1301" s="30"/>
      <c r="B1301" s="30"/>
      <c r="C1301" s="30"/>
      <c r="D1301" s="30"/>
      <c r="E1301" s="30"/>
      <c r="F1301" s="30"/>
      <c r="G1301" s="30"/>
      <c r="H1301" s="30"/>
      <c r="I1301" s="31"/>
      <c r="J1301" s="30"/>
      <c r="K1301" s="31"/>
      <c r="L1301" s="31"/>
      <c r="M1301" s="31"/>
      <c r="N1301" s="31"/>
      <c r="O1301" s="31"/>
      <c r="P1301" s="31"/>
      <c r="Q1301" s="31"/>
      <c r="R1301" s="30"/>
      <c r="S1301" s="31"/>
      <c r="T1301" s="30"/>
    </row>
    <row r="1302" spans="1:20" x14ac:dyDescent="0.25">
      <c r="A1302" s="30"/>
      <c r="B1302" s="30"/>
      <c r="C1302" s="30"/>
      <c r="D1302" s="30"/>
      <c r="E1302" s="30"/>
      <c r="F1302" s="30"/>
      <c r="G1302" s="30"/>
      <c r="H1302" s="30"/>
      <c r="I1302" s="31"/>
      <c r="J1302" s="30"/>
      <c r="K1302" s="31"/>
      <c r="L1302" s="31"/>
      <c r="M1302" s="31"/>
      <c r="N1302" s="31"/>
      <c r="O1302" s="31"/>
      <c r="P1302" s="31"/>
      <c r="Q1302" s="31"/>
      <c r="R1302" s="30"/>
      <c r="S1302" s="31"/>
      <c r="T1302" s="30"/>
    </row>
    <row r="1303" spans="1:20" x14ac:dyDescent="0.25">
      <c r="A1303" s="30"/>
      <c r="B1303" s="30"/>
      <c r="C1303" s="30"/>
      <c r="D1303" s="30"/>
      <c r="E1303" s="30"/>
      <c r="F1303" s="30"/>
      <c r="G1303" s="30"/>
      <c r="H1303" s="30"/>
      <c r="I1303" s="31"/>
      <c r="J1303" s="30"/>
      <c r="K1303" s="31"/>
      <c r="L1303" s="31"/>
      <c r="M1303" s="31"/>
      <c r="N1303" s="31"/>
      <c r="O1303" s="31"/>
      <c r="P1303" s="31"/>
      <c r="Q1303" s="31"/>
      <c r="R1303" s="30"/>
      <c r="S1303" s="31"/>
      <c r="T1303" s="30"/>
    </row>
    <row r="1304" spans="1:20" x14ac:dyDescent="0.25">
      <c r="A1304" s="30"/>
      <c r="B1304" s="30"/>
      <c r="C1304" s="30"/>
      <c r="D1304" s="30"/>
      <c r="E1304" s="30"/>
      <c r="F1304" s="30"/>
      <c r="G1304" s="30"/>
      <c r="H1304" s="30"/>
      <c r="I1304" s="31"/>
      <c r="J1304" s="30"/>
      <c r="K1304" s="31"/>
      <c r="L1304" s="31"/>
      <c r="M1304" s="31"/>
      <c r="N1304" s="31"/>
      <c r="O1304" s="31"/>
      <c r="P1304" s="31"/>
      <c r="Q1304" s="31"/>
      <c r="R1304" s="30"/>
      <c r="S1304" s="31"/>
      <c r="T1304" s="30"/>
    </row>
    <row r="1305" spans="1:20" x14ac:dyDescent="0.25">
      <c r="A1305" s="30"/>
      <c r="B1305" s="30"/>
      <c r="C1305" s="30"/>
      <c r="D1305" s="30"/>
      <c r="E1305" s="30"/>
      <c r="F1305" s="30"/>
      <c r="G1305" s="30"/>
      <c r="H1305" s="30"/>
      <c r="I1305" s="31"/>
      <c r="J1305" s="30"/>
      <c r="K1305" s="31"/>
      <c r="L1305" s="31"/>
      <c r="M1305" s="31"/>
      <c r="N1305" s="31"/>
      <c r="O1305" s="31"/>
      <c r="P1305" s="31"/>
      <c r="Q1305" s="31"/>
      <c r="R1305" s="30"/>
      <c r="S1305" s="31"/>
      <c r="T1305" s="30"/>
    </row>
    <row r="1306" spans="1:20" x14ac:dyDescent="0.25">
      <c r="A1306" s="30"/>
      <c r="B1306" s="30"/>
      <c r="C1306" s="30"/>
      <c r="D1306" s="30"/>
      <c r="E1306" s="30"/>
      <c r="F1306" s="30"/>
      <c r="G1306" s="30"/>
      <c r="H1306" s="30"/>
      <c r="I1306" s="31"/>
      <c r="J1306" s="30"/>
      <c r="K1306" s="31"/>
      <c r="L1306" s="31"/>
      <c r="M1306" s="31"/>
      <c r="N1306" s="31"/>
      <c r="O1306" s="31"/>
      <c r="P1306" s="31"/>
      <c r="Q1306" s="31"/>
      <c r="R1306" s="30"/>
      <c r="S1306" s="31"/>
      <c r="T1306" s="30"/>
    </row>
    <row r="1307" spans="1:20" x14ac:dyDescent="0.25">
      <c r="A1307" s="30"/>
      <c r="B1307" s="30"/>
      <c r="C1307" s="30"/>
      <c r="D1307" s="30"/>
      <c r="E1307" s="30"/>
      <c r="F1307" s="30"/>
      <c r="G1307" s="30"/>
      <c r="H1307" s="30"/>
      <c r="I1307" s="31"/>
      <c r="J1307" s="30"/>
      <c r="K1307" s="31"/>
      <c r="L1307" s="31"/>
      <c r="M1307" s="31"/>
      <c r="N1307" s="31"/>
      <c r="O1307" s="31"/>
      <c r="P1307" s="31"/>
      <c r="Q1307" s="31"/>
      <c r="R1307" s="30"/>
      <c r="S1307" s="31"/>
      <c r="T1307" s="30"/>
    </row>
    <row r="1308" spans="1:20" x14ac:dyDescent="0.25">
      <c r="A1308" s="30"/>
      <c r="B1308" s="30"/>
      <c r="C1308" s="30"/>
      <c r="D1308" s="30"/>
      <c r="E1308" s="30"/>
      <c r="F1308" s="30"/>
      <c r="G1308" s="30"/>
      <c r="H1308" s="30"/>
      <c r="I1308" s="31"/>
      <c r="J1308" s="30"/>
      <c r="K1308" s="31"/>
      <c r="L1308" s="31"/>
      <c r="M1308" s="31"/>
      <c r="N1308" s="31"/>
      <c r="O1308" s="31"/>
      <c r="P1308" s="31"/>
      <c r="Q1308" s="31"/>
      <c r="R1308" s="30"/>
      <c r="S1308" s="31"/>
      <c r="T1308" s="30"/>
    </row>
    <row r="1309" spans="1:20" x14ac:dyDescent="0.25">
      <c r="A1309" s="30"/>
      <c r="B1309" s="30"/>
      <c r="C1309" s="30"/>
      <c r="D1309" s="30"/>
      <c r="E1309" s="30"/>
      <c r="F1309" s="30"/>
      <c r="G1309" s="30"/>
      <c r="H1309" s="30"/>
      <c r="I1309" s="31"/>
      <c r="J1309" s="30"/>
      <c r="K1309" s="31"/>
      <c r="L1309" s="31"/>
      <c r="M1309" s="31"/>
      <c r="N1309" s="31"/>
      <c r="O1309" s="31"/>
      <c r="P1309" s="31"/>
      <c r="Q1309" s="31"/>
      <c r="R1309" s="30"/>
      <c r="S1309" s="31"/>
      <c r="T1309" s="30"/>
    </row>
    <row r="1310" spans="1:20" x14ac:dyDescent="0.25">
      <c r="A1310" s="30"/>
      <c r="B1310" s="30"/>
      <c r="C1310" s="30"/>
      <c r="D1310" s="30"/>
      <c r="E1310" s="30"/>
      <c r="F1310" s="30"/>
      <c r="G1310" s="30"/>
      <c r="H1310" s="30"/>
      <c r="I1310" s="31"/>
      <c r="J1310" s="30"/>
      <c r="K1310" s="31"/>
      <c r="L1310" s="31"/>
      <c r="M1310" s="31"/>
      <c r="N1310" s="31"/>
      <c r="O1310" s="31"/>
      <c r="P1310" s="31"/>
      <c r="Q1310" s="31"/>
      <c r="R1310" s="30"/>
      <c r="S1310" s="31"/>
      <c r="T1310" s="30"/>
    </row>
    <row r="1311" spans="1:20" x14ac:dyDescent="0.25">
      <c r="A1311" s="30"/>
      <c r="B1311" s="30"/>
      <c r="C1311" s="30"/>
      <c r="D1311" s="30"/>
      <c r="E1311" s="30"/>
      <c r="F1311" s="30"/>
      <c r="G1311" s="30"/>
      <c r="H1311" s="30"/>
      <c r="I1311" s="31"/>
      <c r="J1311" s="30"/>
      <c r="K1311" s="31"/>
      <c r="L1311" s="31"/>
      <c r="M1311" s="31"/>
      <c r="N1311" s="31"/>
      <c r="O1311" s="31"/>
      <c r="P1311" s="31"/>
      <c r="Q1311" s="31"/>
      <c r="R1311" s="30"/>
      <c r="S1311" s="31"/>
      <c r="T1311" s="30"/>
    </row>
    <row r="1312" spans="1:20" x14ac:dyDescent="0.25">
      <c r="A1312" s="30"/>
      <c r="B1312" s="30"/>
      <c r="C1312" s="30"/>
      <c r="D1312" s="30"/>
      <c r="E1312" s="30"/>
      <c r="F1312" s="30"/>
      <c r="G1312" s="30"/>
      <c r="H1312" s="30"/>
      <c r="I1312" s="31"/>
      <c r="J1312" s="30"/>
      <c r="K1312" s="31"/>
      <c r="L1312" s="31"/>
      <c r="M1312" s="31"/>
      <c r="N1312" s="31"/>
      <c r="O1312" s="31"/>
      <c r="P1312" s="31"/>
      <c r="Q1312" s="31"/>
      <c r="R1312" s="30"/>
      <c r="S1312" s="31"/>
      <c r="T1312" s="30"/>
    </row>
    <row r="1313" spans="1:20" x14ac:dyDescent="0.25">
      <c r="A1313" s="30"/>
      <c r="B1313" s="30"/>
      <c r="C1313" s="30"/>
      <c r="D1313" s="30"/>
      <c r="E1313" s="30"/>
      <c r="F1313" s="30"/>
      <c r="G1313" s="30"/>
      <c r="H1313" s="30"/>
      <c r="I1313" s="31"/>
      <c r="J1313" s="30"/>
      <c r="K1313" s="31"/>
      <c r="L1313" s="31"/>
      <c r="M1313" s="31"/>
      <c r="N1313" s="31"/>
      <c r="O1313" s="31"/>
      <c r="P1313" s="31"/>
      <c r="Q1313" s="31"/>
      <c r="R1313" s="30"/>
      <c r="S1313" s="31"/>
      <c r="T1313" s="30"/>
    </row>
    <row r="1314" spans="1:20" x14ac:dyDescent="0.25">
      <c r="A1314" s="30"/>
      <c r="B1314" s="30"/>
      <c r="C1314" s="30"/>
      <c r="D1314" s="30"/>
      <c r="E1314" s="30"/>
      <c r="F1314" s="30"/>
      <c r="G1314" s="30"/>
      <c r="H1314" s="30"/>
      <c r="I1314" s="31"/>
      <c r="J1314" s="30"/>
      <c r="K1314" s="31"/>
      <c r="L1314" s="31"/>
      <c r="M1314" s="31"/>
      <c r="N1314" s="31"/>
      <c r="O1314" s="31"/>
      <c r="P1314" s="31"/>
      <c r="Q1314" s="31"/>
      <c r="R1314" s="30"/>
      <c r="S1314" s="31"/>
      <c r="T1314" s="30"/>
    </row>
    <row r="1315" spans="1:20" x14ac:dyDescent="0.25">
      <c r="A1315" s="30"/>
      <c r="B1315" s="30"/>
      <c r="C1315" s="30"/>
      <c r="D1315" s="30"/>
      <c r="E1315" s="30"/>
      <c r="F1315" s="30"/>
      <c r="G1315" s="30"/>
      <c r="H1315" s="30"/>
      <c r="I1315" s="31"/>
      <c r="J1315" s="30"/>
      <c r="K1315" s="31"/>
      <c r="L1315" s="31"/>
      <c r="M1315" s="31"/>
      <c r="N1315" s="31"/>
      <c r="O1315" s="31"/>
      <c r="P1315" s="31"/>
      <c r="Q1315" s="31"/>
      <c r="R1315" s="30"/>
      <c r="S1315" s="31"/>
      <c r="T1315" s="30"/>
    </row>
    <row r="1316" spans="1:20" x14ac:dyDescent="0.25">
      <c r="A1316" s="30"/>
      <c r="B1316" s="30"/>
      <c r="C1316" s="30"/>
      <c r="D1316" s="30"/>
      <c r="E1316" s="30"/>
      <c r="F1316" s="30"/>
      <c r="G1316" s="30"/>
      <c r="H1316" s="30"/>
      <c r="I1316" s="31"/>
      <c r="J1316" s="30"/>
      <c r="K1316" s="31"/>
      <c r="L1316" s="31"/>
      <c r="M1316" s="31"/>
      <c r="N1316" s="31"/>
      <c r="O1316" s="31"/>
      <c r="P1316" s="31"/>
      <c r="Q1316" s="31"/>
      <c r="R1316" s="30"/>
      <c r="S1316" s="31"/>
      <c r="T1316" s="30"/>
    </row>
    <row r="1317" spans="1:20" x14ac:dyDescent="0.25">
      <c r="A1317" s="30"/>
      <c r="B1317" s="30"/>
      <c r="C1317" s="30"/>
      <c r="D1317" s="30"/>
      <c r="E1317" s="30"/>
      <c r="F1317" s="30"/>
      <c r="G1317" s="30"/>
      <c r="H1317" s="30"/>
      <c r="I1317" s="31"/>
      <c r="J1317" s="30"/>
      <c r="K1317" s="31"/>
      <c r="L1317" s="31"/>
      <c r="M1317" s="31"/>
      <c r="N1317" s="31"/>
      <c r="O1317" s="31"/>
      <c r="P1317" s="31"/>
      <c r="Q1317" s="31"/>
      <c r="R1317" s="30"/>
      <c r="S1317" s="31"/>
      <c r="T1317" s="30"/>
    </row>
    <row r="1318" spans="1:20" x14ac:dyDescent="0.25">
      <c r="A1318" s="30"/>
      <c r="B1318" s="30"/>
      <c r="C1318" s="30"/>
      <c r="D1318" s="30"/>
      <c r="E1318" s="30"/>
      <c r="F1318" s="30"/>
      <c r="G1318" s="30"/>
      <c r="H1318" s="30"/>
      <c r="I1318" s="31"/>
      <c r="J1318" s="30"/>
      <c r="K1318" s="31"/>
      <c r="L1318" s="31"/>
      <c r="M1318" s="31"/>
      <c r="N1318" s="31"/>
      <c r="O1318" s="31"/>
      <c r="P1318" s="31"/>
      <c r="Q1318" s="31"/>
      <c r="R1318" s="30"/>
      <c r="S1318" s="31"/>
      <c r="T1318" s="30"/>
    </row>
    <row r="1319" spans="1:20" x14ac:dyDescent="0.25">
      <c r="A1319" s="30"/>
      <c r="B1319" s="30"/>
      <c r="C1319" s="30"/>
      <c r="D1319" s="30"/>
      <c r="E1319" s="30"/>
      <c r="F1319" s="30"/>
      <c r="G1319" s="30"/>
      <c r="H1319" s="30"/>
      <c r="I1319" s="31"/>
      <c r="J1319" s="30"/>
      <c r="K1319" s="31"/>
      <c r="L1319" s="31"/>
      <c r="M1319" s="31"/>
      <c r="N1319" s="31"/>
      <c r="O1319" s="31"/>
      <c r="P1319" s="31"/>
      <c r="Q1319" s="31"/>
      <c r="R1319" s="30"/>
      <c r="S1319" s="31"/>
      <c r="T1319" s="30"/>
    </row>
    <row r="1320" spans="1:20" x14ac:dyDescent="0.25">
      <c r="A1320" s="30"/>
      <c r="B1320" s="30"/>
      <c r="C1320" s="30"/>
      <c r="D1320" s="30"/>
      <c r="E1320" s="30"/>
      <c r="F1320" s="30"/>
      <c r="G1320" s="30"/>
      <c r="H1320" s="30"/>
      <c r="I1320" s="31"/>
      <c r="J1320" s="30"/>
      <c r="K1320" s="31"/>
      <c r="L1320" s="31"/>
      <c r="M1320" s="31"/>
      <c r="N1320" s="31"/>
      <c r="O1320" s="31"/>
      <c r="P1320" s="31"/>
      <c r="Q1320" s="31"/>
      <c r="R1320" s="30"/>
      <c r="S1320" s="31"/>
      <c r="T1320" s="30"/>
    </row>
    <row r="1321" spans="1:20" x14ac:dyDescent="0.25">
      <c r="A1321" s="30"/>
      <c r="B1321" s="30"/>
      <c r="C1321" s="30"/>
      <c r="D1321" s="30"/>
      <c r="E1321" s="30"/>
      <c r="F1321" s="30"/>
      <c r="G1321" s="30"/>
      <c r="H1321" s="30"/>
      <c r="I1321" s="31"/>
      <c r="J1321" s="30"/>
      <c r="K1321" s="31"/>
      <c r="L1321" s="31"/>
      <c r="M1321" s="31"/>
      <c r="N1321" s="31"/>
      <c r="O1321" s="31"/>
      <c r="P1321" s="31"/>
      <c r="Q1321" s="31"/>
      <c r="R1321" s="30"/>
      <c r="S1321" s="31"/>
      <c r="T1321" s="30"/>
    </row>
    <row r="1322" spans="1:20" x14ac:dyDescent="0.25">
      <c r="A1322" s="30"/>
      <c r="B1322" s="30"/>
      <c r="C1322" s="30"/>
      <c r="D1322" s="30"/>
      <c r="E1322" s="30"/>
      <c r="F1322" s="30"/>
      <c r="G1322" s="30"/>
      <c r="H1322" s="30"/>
      <c r="I1322" s="31"/>
      <c r="J1322" s="30"/>
      <c r="K1322" s="31"/>
      <c r="L1322" s="31"/>
      <c r="M1322" s="31"/>
      <c r="N1322" s="31"/>
      <c r="O1322" s="31"/>
      <c r="P1322" s="31"/>
      <c r="Q1322" s="31"/>
      <c r="R1322" s="30"/>
      <c r="S1322" s="31"/>
      <c r="T1322" s="30"/>
    </row>
    <row r="1323" spans="1:20" x14ac:dyDescent="0.25">
      <c r="A1323" s="30"/>
      <c r="B1323" s="30"/>
      <c r="C1323" s="30"/>
      <c r="D1323" s="30"/>
      <c r="E1323" s="30"/>
      <c r="F1323" s="30"/>
      <c r="G1323" s="30"/>
      <c r="H1323" s="30"/>
      <c r="I1323" s="31"/>
      <c r="J1323" s="30"/>
      <c r="K1323" s="31"/>
      <c r="L1323" s="31"/>
      <c r="M1323" s="31"/>
      <c r="N1323" s="31"/>
      <c r="O1323" s="31"/>
      <c r="P1323" s="31"/>
      <c r="Q1323" s="31"/>
      <c r="R1323" s="30"/>
      <c r="S1323" s="31"/>
      <c r="T1323" s="30"/>
    </row>
    <row r="1324" spans="1:20" x14ac:dyDescent="0.25">
      <c r="A1324" s="30"/>
      <c r="B1324" s="30"/>
      <c r="C1324" s="30"/>
      <c r="D1324" s="30"/>
      <c r="E1324" s="30"/>
      <c r="F1324" s="30"/>
      <c r="G1324" s="30"/>
      <c r="H1324" s="30"/>
      <c r="I1324" s="31"/>
      <c r="J1324" s="30"/>
      <c r="K1324" s="31"/>
      <c r="L1324" s="31"/>
      <c r="M1324" s="31"/>
      <c r="N1324" s="31"/>
      <c r="O1324" s="31"/>
      <c r="P1324" s="31"/>
      <c r="Q1324" s="31"/>
      <c r="R1324" s="30"/>
      <c r="S1324" s="31"/>
      <c r="T1324" s="30"/>
    </row>
    <row r="1325" spans="1:20" x14ac:dyDescent="0.25">
      <c r="A1325" s="30"/>
      <c r="B1325" s="30"/>
      <c r="C1325" s="30"/>
      <c r="D1325" s="30"/>
      <c r="E1325" s="30"/>
      <c r="F1325" s="30"/>
      <c r="G1325" s="30"/>
      <c r="H1325" s="30"/>
      <c r="I1325" s="31"/>
      <c r="J1325" s="30"/>
      <c r="K1325" s="31"/>
      <c r="L1325" s="31"/>
      <c r="M1325" s="31"/>
      <c r="N1325" s="31"/>
      <c r="O1325" s="31"/>
      <c r="P1325" s="31"/>
      <c r="Q1325" s="31"/>
      <c r="R1325" s="30"/>
      <c r="S1325" s="31"/>
      <c r="T1325" s="30"/>
    </row>
    <row r="1326" spans="1:20" x14ac:dyDescent="0.25">
      <c r="A1326" s="30"/>
      <c r="B1326" s="30"/>
      <c r="C1326" s="30"/>
      <c r="D1326" s="30"/>
      <c r="E1326" s="30"/>
      <c r="F1326" s="30"/>
      <c r="G1326" s="30"/>
      <c r="H1326" s="30"/>
      <c r="I1326" s="31"/>
      <c r="J1326" s="30"/>
      <c r="K1326" s="31"/>
      <c r="L1326" s="31"/>
      <c r="M1326" s="31"/>
      <c r="N1326" s="31"/>
      <c r="O1326" s="31"/>
      <c r="P1326" s="31"/>
      <c r="Q1326" s="31"/>
      <c r="R1326" s="30"/>
      <c r="S1326" s="31"/>
      <c r="T1326" s="30"/>
    </row>
    <row r="1327" spans="1:20" x14ac:dyDescent="0.25">
      <c r="A1327" s="30"/>
      <c r="B1327" s="30"/>
      <c r="C1327" s="30"/>
      <c r="D1327" s="30"/>
      <c r="E1327" s="30"/>
      <c r="F1327" s="30"/>
      <c r="G1327" s="30"/>
      <c r="H1327" s="30"/>
      <c r="I1327" s="31"/>
      <c r="J1327" s="30"/>
      <c r="K1327" s="31"/>
      <c r="L1327" s="31"/>
      <c r="M1327" s="31"/>
      <c r="N1327" s="31"/>
      <c r="O1327" s="31"/>
      <c r="P1327" s="31"/>
      <c r="Q1327" s="31"/>
      <c r="R1327" s="30"/>
      <c r="S1327" s="31"/>
      <c r="T1327" s="30"/>
    </row>
    <row r="1328" spans="1:20" x14ac:dyDescent="0.25">
      <c r="A1328" s="30"/>
      <c r="B1328" s="30"/>
      <c r="C1328" s="30"/>
      <c r="D1328" s="30"/>
      <c r="E1328" s="30"/>
      <c r="F1328" s="30"/>
      <c r="G1328" s="30"/>
      <c r="H1328" s="30"/>
      <c r="I1328" s="31"/>
      <c r="J1328" s="30"/>
      <c r="K1328" s="31"/>
      <c r="L1328" s="31"/>
      <c r="M1328" s="31"/>
      <c r="N1328" s="31"/>
      <c r="O1328" s="31"/>
      <c r="P1328" s="31"/>
      <c r="Q1328" s="31"/>
      <c r="R1328" s="30"/>
      <c r="S1328" s="31"/>
      <c r="T1328" s="30"/>
    </row>
    <row r="1329" spans="1:20" x14ac:dyDescent="0.25">
      <c r="A1329" s="30"/>
      <c r="B1329" s="30"/>
      <c r="C1329" s="30"/>
      <c r="D1329" s="30"/>
      <c r="E1329" s="30"/>
      <c r="F1329" s="30"/>
      <c r="G1329" s="30"/>
      <c r="H1329" s="30"/>
      <c r="I1329" s="31"/>
      <c r="J1329" s="30"/>
      <c r="K1329" s="31"/>
      <c r="L1329" s="31"/>
      <c r="M1329" s="31"/>
      <c r="N1329" s="31"/>
      <c r="O1329" s="31"/>
      <c r="P1329" s="31"/>
      <c r="Q1329" s="31"/>
      <c r="R1329" s="30"/>
      <c r="S1329" s="31"/>
      <c r="T1329" s="30"/>
    </row>
    <row r="1330" spans="1:20" x14ac:dyDescent="0.25">
      <c r="A1330" s="30"/>
      <c r="B1330" s="30"/>
      <c r="C1330" s="30"/>
      <c r="D1330" s="30"/>
      <c r="E1330" s="30"/>
      <c r="F1330" s="30"/>
      <c r="G1330" s="30"/>
      <c r="H1330" s="30"/>
      <c r="I1330" s="31"/>
      <c r="J1330" s="30"/>
      <c r="K1330" s="31"/>
      <c r="L1330" s="31"/>
      <c r="M1330" s="31"/>
      <c r="N1330" s="31"/>
      <c r="O1330" s="31"/>
      <c r="P1330" s="31"/>
      <c r="Q1330" s="31"/>
      <c r="R1330" s="30"/>
      <c r="S1330" s="31"/>
      <c r="T1330" s="30"/>
    </row>
    <row r="1331" spans="1:20" x14ac:dyDescent="0.25">
      <c r="A1331" s="30"/>
      <c r="B1331" s="30"/>
      <c r="C1331" s="30"/>
      <c r="D1331" s="30"/>
      <c r="E1331" s="30"/>
      <c r="F1331" s="30"/>
      <c r="G1331" s="30"/>
      <c r="H1331" s="30"/>
      <c r="I1331" s="31"/>
      <c r="J1331" s="30"/>
      <c r="K1331" s="31"/>
      <c r="L1331" s="31"/>
      <c r="M1331" s="31"/>
      <c r="N1331" s="31"/>
      <c r="O1331" s="31"/>
      <c r="P1331" s="31"/>
      <c r="Q1331" s="31"/>
      <c r="R1331" s="30"/>
      <c r="S1331" s="31"/>
      <c r="T1331" s="30"/>
    </row>
    <row r="1332" spans="1:20" x14ac:dyDescent="0.25">
      <c r="A1332" s="30"/>
      <c r="B1332" s="30"/>
      <c r="C1332" s="30"/>
      <c r="D1332" s="30"/>
      <c r="E1332" s="30"/>
      <c r="F1332" s="30"/>
      <c r="G1332" s="30"/>
      <c r="H1332" s="30"/>
      <c r="I1332" s="31"/>
      <c r="J1332" s="30"/>
      <c r="K1332" s="31"/>
      <c r="L1332" s="31"/>
      <c r="M1332" s="31"/>
      <c r="N1332" s="31"/>
      <c r="O1332" s="31"/>
      <c r="P1332" s="31"/>
      <c r="Q1332" s="31"/>
      <c r="R1332" s="30"/>
      <c r="S1332" s="31"/>
      <c r="T1332" s="30"/>
    </row>
    <row r="1333" spans="1:20" x14ac:dyDescent="0.25">
      <c r="A1333" s="30"/>
      <c r="B1333" s="30"/>
      <c r="C1333" s="30"/>
      <c r="D1333" s="30"/>
      <c r="E1333" s="30"/>
      <c r="F1333" s="30"/>
      <c r="G1333" s="30"/>
      <c r="H1333" s="30"/>
      <c r="I1333" s="31"/>
      <c r="J1333" s="30"/>
      <c r="K1333" s="31"/>
      <c r="L1333" s="31"/>
      <c r="M1333" s="31"/>
      <c r="N1333" s="31"/>
      <c r="O1333" s="31"/>
      <c r="P1333" s="31"/>
      <c r="Q1333" s="31"/>
      <c r="R1333" s="30"/>
      <c r="S1333" s="31"/>
      <c r="T1333" s="30"/>
    </row>
    <row r="1334" spans="1:20" x14ac:dyDescent="0.25">
      <c r="A1334" s="30"/>
      <c r="B1334" s="30"/>
      <c r="C1334" s="30"/>
      <c r="D1334" s="30"/>
      <c r="E1334" s="30"/>
      <c r="F1334" s="30"/>
      <c r="G1334" s="30"/>
      <c r="H1334" s="30"/>
      <c r="I1334" s="31"/>
      <c r="J1334" s="30"/>
      <c r="K1334" s="31"/>
      <c r="L1334" s="31"/>
      <c r="M1334" s="31"/>
      <c r="N1334" s="31"/>
      <c r="O1334" s="31"/>
      <c r="P1334" s="31"/>
      <c r="Q1334" s="31"/>
      <c r="R1334" s="30"/>
      <c r="S1334" s="31"/>
      <c r="T1334" s="30"/>
    </row>
    <row r="1335" spans="1:20" x14ac:dyDescent="0.25">
      <c r="A1335" s="30"/>
      <c r="B1335" s="30"/>
      <c r="C1335" s="30"/>
      <c r="D1335" s="30"/>
      <c r="E1335" s="30"/>
      <c r="F1335" s="30"/>
      <c r="G1335" s="30"/>
      <c r="H1335" s="30"/>
      <c r="I1335" s="31"/>
      <c r="J1335" s="30"/>
      <c r="K1335" s="31"/>
      <c r="L1335" s="31"/>
      <c r="M1335" s="31"/>
      <c r="N1335" s="31"/>
      <c r="O1335" s="31"/>
      <c r="P1335" s="31"/>
      <c r="Q1335" s="31"/>
      <c r="R1335" s="30"/>
      <c r="S1335" s="31"/>
      <c r="T1335" s="30"/>
    </row>
    <row r="1336" spans="1:20" x14ac:dyDescent="0.25">
      <c r="A1336" s="30"/>
      <c r="B1336" s="30"/>
      <c r="C1336" s="30"/>
      <c r="D1336" s="30"/>
      <c r="E1336" s="30"/>
      <c r="F1336" s="30"/>
      <c r="G1336" s="30"/>
      <c r="H1336" s="30"/>
      <c r="I1336" s="31"/>
      <c r="J1336" s="30"/>
      <c r="K1336" s="31"/>
      <c r="L1336" s="31"/>
      <c r="M1336" s="31"/>
      <c r="N1336" s="31"/>
      <c r="O1336" s="31"/>
      <c r="P1336" s="31"/>
      <c r="Q1336" s="31"/>
      <c r="R1336" s="30"/>
      <c r="S1336" s="31"/>
      <c r="T1336" s="30"/>
    </row>
    <row r="1337" spans="1:20" x14ac:dyDescent="0.25">
      <c r="A1337" s="30"/>
      <c r="B1337" s="30"/>
      <c r="C1337" s="30"/>
      <c r="D1337" s="30"/>
      <c r="E1337" s="30"/>
      <c r="F1337" s="30"/>
      <c r="G1337" s="30"/>
      <c r="H1337" s="30"/>
      <c r="I1337" s="31"/>
      <c r="J1337" s="30"/>
      <c r="K1337" s="31"/>
      <c r="L1337" s="31"/>
      <c r="M1337" s="31"/>
      <c r="N1337" s="31"/>
      <c r="O1337" s="31"/>
      <c r="P1337" s="31"/>
      <c r="Q1337" s="31"/>
      <c r="R1337" s="30"/>
      <c r="S1337" s="31"/>
      <c r="T1337" s="30"/>
    </row>
  </sheetData>
  <sheetProtection sheet="1" objects="1" scenarios="1" formatColumns="0" formatRows="0" autoFilter="0"/>
  <mergeCells count="4">
    <mergeCell ref="K6:L6"/>
    <mergeCell ref="M6:N6"/>
    <mergeCell ref="O6:R6"/>
    <mergeCell ref="A6:J6"/>
  </mergeCells>
  <dataValidations count="2">
    <dataValidation type="list" allowBlank="1" showInputMessage="1" showErrorMessage="1" sqref="T1339:T1342 L1338:L1342 S9:S1342 K9:K1342 M9:M500" xr:uid="{89C94BCA-2AB8-4733-A179-09EA8F5812A9}">
      <formula1>"Y,N"</formula1>
    </dataValidation>
    <dataValidation type="list" allowBlank="1" showInputMessage="1" showErrorMessage="1" sqref="O9:P1342" xr:uid="{8B1B02AD-D781-48E0-A453-787E112AF8F9}">
      <formula1>"1,2,3,4,5"</formula1>
    </dataValidation>
  </dataValidations>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EF1A5-E870-4C13-B252-26010419AD5D}">
  <dimension ref="A1:S126"/>
  <sheetViews>
    <sheetView workbookViewId="0"/>
  </sheetViews>
  <sheetFormatPr defaultRowHeight="15" x14ac:dyDescent="0.25"/>
  <cols>
    <col min="1" max="6" width="12.5703125" customWidth="1"/>
    <col min="7" max="8" width="22" customWidth="1"/>
    <col min="9" max="9" width="7.140625" customWidth="1"/>
    <col min="10" max="10" width="19.28515625" customWidth="1"/>
    <col min="11" max="11" width="9.5703125" style="5" customWidth="1"/>
    <col min="12" max="12" width="41.28515625" customWidth="1"/>
    <col min="13" max="13" width="9.5703125" style="5" customWidth="1"/>
    <col min="14" max="14" width="41.28515625" customWidth="1"/>
    <col min="15" max="17" width="9.5703125" style="5" customWidth="1"/>
    <col min="18" max="18" width="41.28515625" customWidth="1"/>
    <col min="19" max="19" width="9.5703125" style="5" customWidth="1"/>
    <col min="20" max="20" width="41.28515625" customWidth="1"/>
  </cols>
  <sheetData>
    <row r="1" spans="1:19" s="10" customFormat="1" x14ac:dyDescent="0.25">
      <c r="A1" s="10" t="s">
        <v>707</v>
      </c>
      <c r="K1" s="14"/>
      <c r="L1" s="14"/>
      <c r="M1" s="14"/>
      <c r="O1" s="14"/>
      <c r="P1" s="14"/>
      <c r="Q1" s="14"/>
      <c r="S1" s="14"/>
    </row>
    <row r="2" spans="1:19" s="10" customFormat="1" x14ac:dyDescent="0.25">
      <c r="A2" s="10" t="s">
        <v>706</v>
      </c>
      <c r="K2" s="14"/>
      <c r="L2" s="14"/>
      <c r="M2" s="14"/>
      <c r="O2" s="14"/>
      <c r="P2" s="14"/>
      <c r="Q2" s="14"/>
      <c r="S2" s="14"/>
    </row>
    <row r="3" spans="1:19" s="10" customFormat="1" x14ac:dyDescent="0.25">
      <c r="A3" s="10" t="str">
        <f>"Total topics on the long list = "&amp;COUNTIF(K:K,"Y")</f>
        <v>Total topics on the long list = 48</v>
      </c>
      <c r="K3" s="14"/>
      <c r="L3" s="14"/>
      <c r="M3" s="14"/>
      <c r="O3" s="14"/>
      <c r="P3" s="14"/>
      <c r="Q3" s="14"/>
      <c r="S3" s="14"/>
    </row>
    <row r="4" spans="1:19" x14ac:dyDescent="0.25">
      <c r="L4" s="5"/>
    </row>
    <row r="5" spans="1:19" x14ac:dyDescent="0.25">
      <c r="A5" s="77" t="s">
        <v>665</v>
      </c>
      <c r="B5" s="77"/>
      <c r="C5" s="77"/>
      <c r="D5" s="77"/>
      <c r="E5" s="77"/>
      <c r="F5" s="77"/>
      <c r="G5" s="77"/>
      <c r="H5" s="77"/>
      <c r="I5" s="77"/>
      <c r="J5" s="78"/>
      <c r="K5" s="76" t="s">
        <v>666</v>
      </c>
      <c r="L5" s="76"/>
    </row>
    <row r="6" spans="1:19" x14ac:dyDescent="0.25">
      <c r="A6" s="22"/>
      <c r="B6" s="5"/>
      <c r="C6" s="22"/>
      <c r="D6" s="5"/>
      <c r="E6" s="22"/>
      <c r="F6" s="5"/>
      <c r="G6" s="22"/>
      <c r="H6" s="5"/>
      <c r="I6" s="22"/>
      <c r="J6" s="5"/>
      <c r="K6" s="22"/>
      <c r="L6" s="5"/>
    </row>
    <row r="7" spans="1:19" s="7" customFormat="1" ht="80.25" customHeight="1" x14ac:dyDescent="0.25">
      <c r="A7" s="27" t="s">
        <v>733</v>
      </c>
      <c r="B7" s="27" t="s">
        <v>1</v>
      </c>
      <c r="C7" s="27" t="s">
        <v>2</v>
      </c>
      <c r="D7" s="27" t="s">
        <v>3</v>
      </c>
      <c r="E7" s="27" t="s">
        <v>4</v>
      </c>
      <c r="F7" s="27" t="s">
        <v>5</v>
      </c>
      <c r="G7" s="27" t="s">
        <v>6</v>
      </c>
      <c r="H7" s="27" t="s">
        <v>7</v>
      </c>
      <c r="I7" s="27" t="s">
        <v>8</v>
      </c>
      <c r="J7" s="27" t="s">
        <v>9</v>
      </c>
      <c r="K7" s="29" t="s">
        <v>651</v>
      </c>
      <c r="L7" s="29" t="s">
        <v>657</v>
      </c>
    </row>
    <row r="8" spans="1:19" s="1" customFormat="1" ht="45" x14ac:dyDescent="0.25">
      <c r="A8" s="1" cm="1">
        <f t="array" ref="A8:L55">_xlfn._xlws.FILTER(_xlfn.CHOOSECOLS(Topic_Catalogue[],1,2,3,4,5,6,7,8,9,10,11,12), Topic_Catalogue[Include in Long List?]="Y", "")</f>
        <v>1</v>
      </c>
      <c r="B8" s="1" t="str">
        <v>Affected Communities</v>
      </c>
      <c r="C8" s="1" t="str">
        <v>Civil and political rights</v>
      </c>
      <c r="D8" s="1" t="str">
        <v>Freedom of assembly</v>
      </c>
      <c r="E8" s="1" t="str">
        <v>Upstream &amp; Downstream</v>
      </c>
      <c r="F8" s="1" t="str">
        <v>Community Freedom of Assembly</v>
      </c>
      <c r="G8" s="1" t="str">
        <v>Risk of suppressing right to assemble.</v>
      </c>
      <c r="H8" s="1" t="str">
        <v>Potential costs from litigation and operational disruption.</v>
      </c>
      <c r="I8" s="1" t="str">
        <v>S</v>
      </c>
      <c r="J8" s="1" t="str">
        <v>9. Welfare &amp; Human Rights</v>
      </c>
      <c r="K8" s="6" t="str">
        <v>Y</v>
      </c>
      <c r="L8" s="1">
        <v>0</v>
      </c>
      <c r="M8" s="6"/>
      <c r="O8" s="6"/>
      <c r="P8" s="6"/>
      <c r="Q8" s="6"/>
      <c r="S8" s="6"/>
    </row>
    <row r="9" spans="1:19" s="1" customFormat="1" ht="60" x14ac:dyDescent="0.25">
      <c r="A9" s="1">
        <v>2</v>
      </c>
      <c r="B9" s="1" t="str">
        <v>Affected Communities</v>
      </c>
      <c r="C9" s="1" t="str">
        <v>Civil and political rights</v>
      </c>
      <c r="D9" s="1" t="str">
        <v>Freedom of expression</v>
      </c>
      <c r="E9" s="1" t="str">
        <v>Across value chain</v>
      </c>
      <c r="F9" s="1" t="str">
        <v>Community Freedom of Expression</v>
      </c>
      <c r="G9" s="1" t="str">
        <v>Risk of not respecting right to protest in operations or supply chain.</v>
      </c>
      <c r="H9" s="1" t="str">
        <v>Potential costs from litigation and operational disruption.</v>
      </c>
      <c r="I9" s="1" t="str">
        <v>S</v>
      </c>
      <c r="J9" s="1" t="str">
        <v>9. Welfare &amp; Human Rights</v>
      </c>
      <c r="K9" s="6" t="str">
        <v>Y</v>
      </c>
      <c r="L9" s="1">
        <v>0</v>
      </c>
      <c r="M9" s="6"/>
      <c r="O9" s="6"/>
      <c r="P9" s="6"/>
      <c r="Q9" s="6"/>
      <c r="S9" s="6"/>
    </row>
    <row r="10" spans="1:19" s="1" customFormat="1" ht="60" x14ac:dyDescent="0.25">
      <c r="A10" s="1">
        <v>3</v>
      </c>
      <c r="B10" s="1" t="str">
        <v>Affected Communities</v>
      </c>
      <c r="C10" s="1" t="str">
        <v>Civil and political rights</v>
      </c>
      <c r="D10" s="1" t="str">
        <v>Impacts on human rights defenders</v>
      </c>
      <c r="E10" s="1" t="str">
        <v>Across value chain</v>
      </c>
      <c r="F10" s="1" t="str">
        <v>Human Rights Defenders</v>
      </c>
      <c r="G10" s="1" t="str">
        <v>Risk of inadequate protection of activists.</v>
      </c>
      <c r="H10" s="1" t="str">
        <v>Potential costs from severe reputational damage and litigation.</v>
      </c>
      <c r="I10" s="1" t="str">
        <v>S</v>
      </c>
      <c r="J10" s="1" t="str">
        <v>9. Welfare &amp; Human Rights</v>
      </c>
      <c r="K10" s="6" t="str">
        <v>Y</v>
      </c>
      <c r="L10" s="1">
        <v>0</v>
      </c>
      <c r="M10" s="6"/>
      <c r="O10" s="6"/>
      <c r="P10" s="6"/>
      <c r="Q10" s="6"/>
      <c r="S10" s="6"/>
    </row>
    <row r="11" spans="1:19" s="1" customFormat="1" ht="60" x14ac:dyDescent="0.25">
      <c r="A11" s="1">
        <v>4</v>
      </c>
      <c r="B11" s="1" t="str">
        <v>Affected Communities</v>
      </c>
      <c r="C11" s="1" t="str">
        <v>Economic social and cultural rights</v>
      </c>
      <c r="D11" s="1" t="str">
        <v>Adequate food</v>
      </c>
      <c r="E11" s="1" t="str">
        <v>Across value chain</v>
      </c>
      <c r="F11" s="1" t="str">
        <v>Community Food Security</v>
      </c>
      <c r="G11" s="1" t="str">
        <v>Impacts on food security from operations or supply chain.</v>
      </c>
      <c r="H11" s="1" t="str">
        <v>Potential costs from community compensation and reputational damage.</v>
      </c>
      <c r="I11" s="1" t="str">
        <v>S</v>
      </c>
      <c r="J11" s="1" t="str">
        <v>9. Welfare &amp; Human Rights</v>
      </c>
      <c r="K11" s="6" t="str">
        <v>Y</v>
      </c>
      <c r="L11" s="1">
        <v>0</v>
      </c>
      <c r="M11" s="6"/>
      <c r="O11" s="6"/>
      <c r="P11" s="6"/>
      <c r="Q11" s="6"/>
      <c r="S11" s="6"/>
    </row>
    <row r="12" spans="1:19" s="1" customFormat="1" ht="60" x14ac:dyDescent="0.25">
      <c r="A12" s="1">
        <v>5</v>
      </c>
      <c r="B12" s="1" t="str">
        <v>Affected Communities</v>
      </c>
      <c r="C12" s="1" t="str">
        <v>Economic social and cultural rights</v>
      </c>
      <c r="D12" s="1" t="str">
        <v>Adequate housing</v>
      </c>
      <c r="E12" s="1" t="str">
        <v>Downstream value chain</v>
      </c>
      <c r="F12" s="1" t="str">
        <v>Community Housing</v>
      </c>
      <c r="G12" s="1" t="str">
        <v>Impacts on housing availability and quality from operations or supply chain.</v>
      </c>
      <c r="H12" s="1" t="str">
        <v>Potential costs from community compensation and reputational damage.</v>
      </c>
      <c r="I12" s="1" t="str">
        <v>S</v>
      </c>
      <c r="J12" s="1" t="str">
        <v>9. Welfare &amp; Human Rights</v>
      </c>
      <c r="K12" s="6" t="str">
        <v>Y</v>
      </c>
      <c r="L12" s="1">
        <v>0</v>
      </c>
      <c r="M12" s="6"/>
      <c r="O12" s="6"/>
      <c r="P12" s="6"/>
      <c r="Q12" s="6"/>
      <c r="S12" s="6"/>
    </row>
    <row r="13" spans="1:19" s="1" customFormat="1" ht="75" x14ac:dyDescent="0.25">
      <c r="A13" s="1">
        <v>6</v>
      </c>
      <c r="B13" s="1" t="str">
        <v>Affected Communities</v>
      </c>
      <c r="C13" s="1" t="str">
        <v>Economic social and cultural rights</v>
      </c>
      <c r="D13" s="1" t="str">
        <v>Community proximity to operations</v>
      </c>
      <c r="E13" s="1" t="str">
        <v>Across value chain</v>
      </c>
      <c r="F13" s="1" t="str">
        <v>Community Impact Proximity</v>
      </c>
      <c r="G13" s="1" t="str">
        <v>Risk or opportunity based on proximity of community impacts to operations.</v>
      </c>
      <c r="H13" s="1" t="str">
        <v>Potential costs or benefits from community relationships based on operational proximity.</v>
      </c>
      <c r="I13" s="1" t="str">
        <v>S</v>
      </c>
      <c r="J13" s="1" t="str">
        <v>6. Social Responsibility</v>
      </c>
      <c r="K13" s="6" t="str">
        <v>Y</v>
      </c>
      <c r="L13" s="1">
        <v>0</v>
      </c>
      <c r="M13" s="6"/>
      <c r="O13" s="6"/>
      <c r="P13" s="6"/>
      <c r="Q13" s="6"/>
      <c r="S13" s="6"/>
    </row>
    <row r="14" spans="1:19" s="1" customFormat="1" ht="60" x14ac:dyDescent="0.25">
      <c r="A14" s="1">
        <v>7</v>
      </c>
      <c r="B14" s="1" t="str">
        <v>Affected Communities</v>
      </c>
      <c r="C14" s="1" t="str">
        <v>Economic social and cultural rights</v>
      </c>
      <c r="D14" s="1" t="str">
        <v>Land-related impacts</v>
      </c>
      <c r="E14" s="1" t="str">
        <v>Across value chain</v>
      </c>
      <c r="F14" s="1" t="str">
        <v>Community Land Access</v>
      </c>
      <c r="G14" s="1" t="str">
        <v>Impacts on land use and access for communities.</v>
      </c>
      <c r="H14" s="1" t="str">
        <v>Potential costs from compensation and operational restrictions.</v>
      </c>
      <c r="I14" s="1" t="str">
        <v>S</v>
      </c>
      <c r="J14" s="1" t="str">
        <v>9. Welfare &amp; Human Rights</v>
      </c>
      <c r="K14" s="6" t="str">
        <v>Y</v>
      </c>
      <c r="L14" s="1">
        <v>0</v>
      </c>
      <c r="M14" s="6"/>
      <c r="O14" s="6"/>
      <c r="P14" s="6"/>
      <c r="Q14" s="6"/>
      <c r="S14" s="6"/>
    </row>
    <row r="15" spans="1:19" s="1" customFormat="1" ht="60" x14ac:dyDescent="0.25">
      <c r="A15" s="1">
        <v>8</v>
      </c>
      <c r="B15" s="1" t="str">
        <v>Affected Communities</v>
      </c>
      <c r="C15" s="1" t="str">
        <v>Economic social and cultural rights</v>
      </c>
      <c r="D15" s="1" t="str">
        <v>Local workforce development</v>
      </c>
      <c r="E15" s="1" t="str">
        <v>Own operations</v>
      </c>
      <c r="F15" s="1" t="str">
        <v>Local Workforce Development</v>
      </c>
      <c r="G15" s="1" t="str">
        <v>Opportunity to support local employment and skills development.</v>
      </c>
      <c r="H15" s="1" t="str">
        <v>Increase in local workforce capability and community relations.</v>
      </c>
      <c r="I15" s="1" t="str">
        <v>S</v>
      </c>
      <c r="J15" s="1" t="str">
        <v>6. Social Responsibility</v>
      </c>
      <c r="K15" s="6" t="str">
        <v>Y</v>
      </c>
      <c r="L15" s="1">
        <v>0</v>
      </c>
      <c r="M15" s="6"/>
      <c r="O15" s="6"/>
      <c r="P15" s="6"/>
      <c r="Q15" s="6"/>
      <c r="S15" s="6"/>
    </row>
    <row r="16" spans="1:19" s="1" customFormat="1" ht="60" x14ac:dyDescent="0.25">
      <c r="A16" s="1">
        <v>9</v>
      </c>
      <c r="B16" s="1" t="str">
        <v>Affected Communities</v>
      </c>
      <c r="C16" s="1" t="str">
        <v>Economic social and cultural rights</v>
      </c>
      <c r="D16" s="1" t="str">
        <v>Security-related impacts</v>
      </c>
      <c r="E16" s="1" t="str">
        <v>Upstream &amp; Downstream</v>
      </c>
      <c r="F16" s="1" t="str">
        <v>Community Security</v>
      </c>
      <c r="G16" s="1" t="str">
        <v>Risks from use of security forces impacting communities.</v>
      </c>
      <c r="H16" s="1" t="str">
        <v>Potential costs from litigation and reputational damage.</v>
      </c>
      <c r="I16" s="1" t="str">
        <v>S</v>
      </c>
      <c r="J16" s="1" t="str">
        <v>9. Welfare &amp; Human Rights</v>
      </c>
      <c r="K16" s="6" t="str">
        <v>Y</v>
      </c>
      <c r="L16" s="1">
        <v>0</v>
      </c>
      <c r="M16" s="6"/>
      <c r="O16" s="6"/>
      <c r="P16" s="6"/>
      <c r="Q16" s="6"/>
      <c r="S16" s="6"/>
    </row>
    <row r="17" spans="1:19" s="1" customFormat="1" ht="60" x14ac:dyDescent="0.25">
      <c r="A17" s="1">
        <v>10</v>
      </c>
      <c r="B17" s="1" t="str">
        <v>Affected Communities</v>
      </c>
      <c r="C17" s="1" t="str">
        <v>Economic social and cultural rights</v>
      </c>
      <c r="D17" s="1" t="str">
        <v>Water and sanitation</v>
      </c>
      <c r="E17" s="1" t="str">
        <v>Upstream &amp; Downstream</v>
      </c>
      <c r="F17" s="1" t="str">
        <v>Community Water Access</v>
      </c>
      <c r="G17" s="1" t="str">
        <v>Risk of impacting water availability for communities.</v>
      </c>
      <c r="H17" s="1" t="str">
        <v>Loss of revenue from reputational damage; increase in costs from fines.</v>
      </c>
      <c r="I17" s="1" t="str">
        <v>S</v>
      </c>
      <c r="J17" s="1" t="str">
        <v>9. Welfare &amp; Human Rights</v>
      </c>
      <c r="K17" s="6" t="str">
        <v>Y</v>
      </c>
      <c r="L17" s="1">
        <v>0</v>
      </c>
      <c r="M17" s="6"/>
      <c r="O17" s="6"/>
      <c r="P17" s="6"/>
      <c r="Q17" s="6"/>
      <c r="S17" s="6"/>
    </row>
    <row r="18" spans="1:19" s="1" customFormat="1" ht="60" x14ac:dyDescent="0.25">
      <c r="A18" s="1">
        <v>11</v>
      </c>
      <c r="B18" s="1" t="str">
        <v>Affected Communities</v>
      </c>
      <c r="C18" s="1" t="str">
        <v>Rights of indigenous peoples</v>
      </c>
      <c r="D18" s="1" t="str">
        <v>Cultural rights</v>
      </c>
      <c r="E18" s="1" t="str">
        <v>Across value chain</v>
      </c>
      <c r="F18" s="1" t="str">
        <v>Indigenous Cultural Rights</v>
      </c>
      <c r="G18" s="1" t="str">
        <v>Risk of inadequate protection of cultural heritage.</v>
      </c>
      <c r="H18" s="1" t="str">
        <v>Loss of revenue from disruption; litigation and compensation costs.</v>
      </c>
      <c r="I18" s="1" t="str">
        <v>S</v>
      </c>
      <c r="J18" s="1" t="str">
        <v>9. Welfare &amp; Human Rights</v>
      </c>
      <c r="K18" s="6" t="str">
        <v>Y</v>
      </c>
      <c r="L18" s="1">
        <v>0</v>
      </c>
      <c r="M18" s="6"/>
      <c r="O18" s="6"/>
      <c r="P18" s="6"/>
      <c r="Q18" s="6"/>
      <c r="S18" s="6"/>
    </row>
    <row r="19" spans="1:19" s="1" customFormat="1" ht="60" x14ac:dyDescent="0.25">
      <c r="A19" s="1">
        <v>12</v>
      </c>
      <c r="B19" s="1" t="str">
        <v>Affected Communities</v>
      </c>
      <c r="C19" s="1" t="str">
        <v>Rights of indigenous peoples</v>
      </c>
      <c r="D19" s="1" t="str">
        <v>Free prior and informed consent</v>
      </c>
      <c r="E19" s="1" t="str">
        <v>Upstream &amp; Downstream</v>
      </c>
      <c r="F19" s="1" t="str">
        <v>Indigenous Consent (FPIC)</v>
      </c>
      <c r="G19" s="1" t="str">
        <v>Risk of inadequate engagement with Indigenous Peoples.</v>
      </c>
      <c r="H19" s="1" t="str">
        <v>Loss of revenue from disruption; litigation and compensation costs.</v>
      </c>
      <c r="I19" s="1" t="str">
        <v>S</v>
      </c>
      <c r="J19" s="1" t="str">
        <v>9. Welfare &amp; Human Rights</v>
      </c>
      <c r="K19" s="6" t="str">
        <v>Y</v>
      </c>
      <c r="L19" s="1">
        <v>0</v>
      </c>
      <c r="M19" s="6"/>
      <c r="O19" s="6"/>
      <c r="P19" s="6"/>
      <c r="Q19" s="6"/>
      <c r="S19" s="6"/>
    </row>
    <row r="20" spans="1:19" s="1" customFormat="1" ht="60" x14ac:dyDescent="0.25">
      <c r="A20" s="1">
        <v>13</v>
      </c>
      <c r="B20" s="1" t="str">
        <v>Affected Communities</v>
      </c>
      <c r="C20" s="1" t="str">
        <v>Rights of indigenous peoples</v>
      </c>
      <c r="D20" s="1" t="str">
        <v>Self-determination</v>
      </c>
      <c r="E20" s="1" t="str">
        <v>Across value chain</v>
      </c>
      <c r="F20" s="1" t="str">
        <v>Indigenous Self-Determination</v>
      </c>
      <c r="G20" s="1" t="str">
        <v>Risk of inadequate respect for indigenous governance.</v>
      </c>
      <c r="H20" s="1" t="str">
        <v>Loss of revenue from disruption; litigation and compensation costs.</v>
      </c>
      <c r="I20" s="1" t="str">
        <v>S</v>
      </c>
      <c r="J20" s="1" t="str">
        <v>9. Welfare &amp; Human Rights</v>
      </c>
      <c r="K20" s="6" t="str">
        <v>Y</v>
      </c>
      <c r="L20" s="1">
        <v>0</v>
      </c>
      <c r="M20" s="6"/>
      <c r="O20" s="6"/>
      <c r="P20" s="6"/>
      <c r="Q20" s="6"/>
      <c r="S20" s="6"/>
    </row>
    <row r="21" spans="1:19" s="1" customFormat="1" ht="75" x14ac:dyDescent="0.25">
      <c r="A21" s="1">
        <v>14</v>
      </c>
      <c r="B21" s="1" t="str">
        <v>Biodiversity and Ecosystems</v>
      </c>
      <c r="C21" s="1" t="str">
        <v>Direct impact drivers of biodiversity loss</v>
      </c>
      <c r="D21" s="1" t="str">
        <v>Climate change</v>
      </c>
      <c r="E21" s="1" t="str">
        <v>Across value chain</v>
      </c>
      <c r="F21" s="1" t="str">
        <v>Climate-Biodiversity Link</v>
      </c>
      <c r="G21" s="1" t="str">
        <v>Impact of climate change on biodiversity through operations and value chain.</v>
      </c>
      <c r="H21" s="1" t="str">
        <v>Long-term business risks from biodiversity loss due to climate impacts.</v>
      </c>
      <c r="I21" s="1" t="str">
        <v>E</v>
      </c>
      <c r="J21" s="1" t="str">
        <v>1. Take Climate Action, 3. Biodiversity Impact</v>
      </c>
      <c r="K21" s="6" t="str">
        <v>Y</v>
      </c>
      <c r="L21" s="1">
        <v>0</v>
      </c>
      <c r="M21" s="6"/>
      <c r="O21" s="6"/>
      <c r="P21" s="6"/>
      <c r="Q21" s="6"/>
      <c r="S21" s="6"/>
    </row>
    <row r="22" spans="1:19" s="1" customFormat="1" ht="75" x14ac:dyDescent="0.25">
      <c r="A22" s="1">
        <v>15</v>
      </c>
      <c r="B22" s="1" t="str">
        <v>Biodiversity and Ecosystems</v>
      </c>
      <c r="C22" s="1" t="str">
        <v>Direct impact drivers of biodiversity loss</v>
      </c>
      <c r="D22" s="1" t="str">
        <v>Direct exploitation</v>
      </c>
      <c r="E22" s="1" t="str">
        <v>Upstream value chain</v>
      </c>
      <c r="F22" s="1" t="str">
        <v>Mining &amp; Extraction Impact</v>
      </c>
      <c r="G22" s="1" t="str">
        <v>Risk of adverse biodiversity impacts from mining in upstream supply chain.</v>
      </c>
      <c r="H22" s="1" t="str">
        <v>Loss of revenue due to supply disruptions and reputational damage from mining impacts.</v>
      </c>
      <c r="I22" s="1" t="str">
        <v>E</v>
      </c>
      <c r="J22" s="1" t="str">
        <v>3. Biodiversity Impact, 11. Responsible Sourcing</v>
      </c>
      <c r="K22" s="6" t="str">
        <v>Y</v>
      </c>
      <c r="L22" s="1">
        <v>0</v>
      </c>
      <c r="M22" s="6"/>
      <c r="O22" s="6"/>
      <c r="P22" s="6"/>
      <c r="Q22" s="6"/>
      <c r="S22" s="6"/>
    </row>
    <row r="23" spans="1:19" s="1" customFormat="1" ht="75" x14ac:dyDescent="0.25">
      <c r="A23" s="1">
        <v>16</v>
      </c>
      <c r="B23" s="1" t="str">
        <v>Biodiversity and Ecosystems</v>
      </c>
      <c r="C23" s="1" t="str">
        <v>Direct impact drivers of biodiversity loss</v>
      </c>
      <c r="D23" s="1" t="str">
        <v>Freshwater-use change</v>
      </c>
      <c r="E23" s="1" t="str">
        <v>Across value chain</v>
      </c>
      <c r="F23" s="1" t="str">
        <v>Freshwater Use Change</v>
      </c>
      <c r="G23" s="1" t="str">
        <v>Impact on freshwater ecosystems from water use in operations or supply chain.</v>
      </c>
      <c r="H23" s="1" t="str">
        <v>Loss of revenue due to reputational damage and water scarcity impacts.</v>
      </c>
      <c r="I23" s="1" t="str">
        <v>E</v>
      </c>
      <c r="J23" s="1" t="str">
        <v>3. Biodiversity Impact, 4. Resource Use</v>
      </c>
      <c r="K23" s="6" t="str">
        <v>Y</v>
      </c>
      <c r="L23" s="1">
        <v>0</v>
      </c>
      <c r="M23" s="6"/>
      <c r="O23" s="6"/>
      <c r="P23" s="6"/>
      <c r="Q23" s="6"/>
      <c r="S23" s="6"/>
    </row>
    <row r="24" spans="1:19" s="1" customFormat="1" ht="75" x14ac:dyDescent="0.25">
      <c r="A24" s="1">
        <v>17</v>
      </c>
      <c r="B24" s="1" t="str">
        <v>Biodiversity and Ecosystems</v>
      </c>
      <c r="C24" s="1" t="str">
        <v>Direct impact drivers of biodiversity loss</v>
      </c>
      <c r="D24" s="1" t="str">
        <v>Invasive alien species</v>
      </c>
      <c r="E24" s="1" t="str">
        <v>Own operations</v>
      </c>
      <c r="F24" s="1" t="str">
        <v>Invasive Species</v>
      </c>
      <c r="G24" s="1" t="str">
        <v>Risk of introducing non-native species through operations.</v>
      </c>
      <c r="H24" s="1" t="str">
        <v>Potential costs to prevent and manage invasive species introductions.</v>
      </c>
      <c r="I24" s="1" t="str">
        <v>E</v>
      </c>
      <c r="J24" s="1" t="str">
        <v>3. Biodiversity Impact</v>
      </c>
      <c r="K24" s="6" t="str">
        <v>Y</v>
      </c>
      <c r="L24" s="1">
        <v>0</v>
      </c>
      <c r="M24" s="6"/>
      <c r="O24" s="6"/>
      <c r="P24" s="6"/>
      <c r="Q24" s="6"/>
      <c r="S24" s="6"/>
    </row>
    <row r="25" spans="1:19" s="1" customFormat="1" ht="75" x14ac:dyDescent="0.25">
      <c r="A25" s="1">
        <v>18</v>
      </c>
      <c r="B25" s="1" t="str">
        <v>Biodiversity and Ecosystems</v>
      </c>
      <c r="C25" s="1" t="str">
        <v>Direct impact drivers of biodiversity loss</v>
      </c>
      <c r="D25" s="1" t="str">
        <v>Land-use change and sea-use change</v>
      </c>
      <c r="E25" s="1" t="str">
        <v>Across value chain</v>
      </c>
      <c r="F25" s="1" t="str">
        <v>Land/Water Use Change</v>
      </c>
      <c r="G25" s="1" t="str">
        <v>Impacts from altering natural landscapes and seascapes during operations or in supply chain.</v>
      </c>
      <c r="H25" s="1" t="str">
        <v>Loss of revenue due to reputational damage and increased costs from reduced facility availability.</v>
      </c>
      <c r="I25" s="1" t="str">
        <v>E</v>
      </c>
      <c r="J25" s="1" t="str">
        <v>3. Biodiversity Impact, 4. Resource Use</v>
      </c>
      <c r="K25" s="6" t="str">
        <v>Y</v>
      </c>
      <c r="L25" s="1">
        <v>0</v>
      </c>
      <c r="M25" s="6"/>
      <c r="O25" s="6"/>
      <c r="P25" s="6"/>
      <c r="Q25" s="6"/>
      <c r="S25" s="6"/>
    </row>
    <row r="26" spans="1:19" s="1" customFormat="1" ht="75" x14ac:dyDescent="0.25">
      <c r="A26" s="1">
        <v>19</v>
      </c>
      <c r="B26" s="1" t="str">
        <v>Biodiversity and Ecosystems</v>
      </c>
      <c r="C26" s="1" t="str">
        <v>Direct impact drivers of biodiversity loss</v>
      </c>
      <c r="D26" s="1" t="str">
        <v>Other drivers</v>
      </c>
      <c r="E26" s="1" t="str">
        <v>Across value chain</v>
      </c>
      <c r="F26" s="1" t="str">
        <v>Other Biodiversity Drivers</v>
      </c>
      <c r="G26" s="1" t="str">
        <v>Impact of other drivers of biodiversity loss.</v>
      </c>
      <c r="H26" s="1" t="str">
        <v>Potential costs from various biodiversity impacts.</v>
      </c>
      <c r="I26" s="1" t="str">
        <v>E</v>
      </c>
      <c r="J26" s="1" t="str">
        <v>3. Biodiversity Impact</v>
      </c>
      <c r="K26" s="6" t="str">
        <v>Y</v>
      </c>
      <c r="L26" s="1">
        <v>0</v>
      </c>
      <c r="M26" s="6"/>
      <c r="O26" s="6"/>
      <c r="P26" s="6"/>
      <c r="Q26" s="6"/>
      <c r="S26" s="6"/>
    </row>
    <row r="27" spans="1:19" s="1" customFormat="1" ht="75" x14ac:dyDescent="0.25">
      <c r="A27" s="1">
        <v>20</v>
      </c>
      <c r="B27" s="1" t="str">
        <v>Biodiversity and Ecosystems</v>
      </c>
      <c r="C27" s="1" t="str">
        <v>Direct impact drivers of biodiversity loss</v>
      </c>
      <c r="D27" s="1" t="str">
        <v>Pollution</v>
      </c>
      <c r="E27" s="1" t="str">
        <v>Across value chain</v>
      </c>
      <c r="F27" s="1" t="str">
        <v>Biodiversity Pollution Impact</v>
      </c>
      <c r="G27" s="1" t="str">
        <v>Impacts of pollution from operations or value chain on ecosystems.</v>
      </c>
      <c r="H27" s="1" t="str">
        <v>Increase in costs to mitigate pollution impacts on biodiversity.</v>
      </c>
      <c r="I27" s="1" t="str">
        <v>E</v>
      </c>
      <c r="J27" s="1" t="str">
        <v>3. Biodiversity Impact</v>
      </c>
      <c r="K27" s="6" t="str">
        <v>Y</v>
      </c>
      <c r="L27" s="1">
        <v>0</v>
      </c>
      <c r="M27" s="6"/>
      <c r="O27" s="6"/>
      <c r="P27" s="6"/>
      <c r="Q27" s="6"/>
      <c r="S27" s="6"/>
    </row>
    <row r="28" spans="1:19" s="1" customFormat="1" ht="75" x14ac:dyDescent="0.25">
      <c r="A28" s="1">
        <v>21</v>
      </c>
      <c r="B28" s="1" t="str">
        <v>Biodiversity and Ecosystems</v>
      </c>
      <c r="C28" s="1" t="str">
        <v>Impacts and dependencies on ecosystem services</v>
      </c>
      <c r="D28" s="1" t="str">
        <v>Ecosystem services</v>
      </c>
      <c r="E28" s="1" t="str">
        <v>Across value chain</v>
      </c>
      <c r="F28" s="1" t="str">
        <v>Ecosystem Services</v>
      </c>
      <c r="G28" s="1" t="str">
        <v>Risks from reliance on and impact on nature's benefits.</v>
      </c>
      <c r="H28" s="1" t="str">
        <v>Business disruption costs from ecosystem service degradation.</v>
      </c>
      <c r="I28" s="1" t="str">
        <v>E</v>
      </c>
      <c r="J28" s="1" t="str">
        <v>3. Biodiversity Impact</v>
      </c>
      <c r="K28" s="6" t="str">
        <v>Y</v>
      </c>
      <c r="L28" s="1">
        <v>0</v>
      </c>
      <c r="M28" s="6"/>
      <c r="O28" s="6"/>
      <c r="P28" s="6"/>
      <c r="Q28" s="6"/>
      <c r="S28" s="6"/>
    </row>
    <row r="29" spans="1:19" s="1" customFormat="1" ht="75" x14ac:dyDescent="0.25">
      <c r="A29" s="1">
        <v>22</v>
      </c>
      <c r="B29" s="1" t="str">
        <v>Biodiversity and Ecosystems</v>
      </c>
      <c r="C29" s="1" t="str">
        <v>Impacts on the extent and condition of ecosystems</v>
      </c>
      <c r="D29" s="1" t="str">
        <v>Desertification</v>
      </c>
      <c r="E29" s="1" t="str">
        <v>Across value chain</v>
      </c>
      <c r="F29" s="1" t="str">
        <v>Desertification</v>
      </c>
      <c r="G29" s="1" t="str">
        <v>Impact of land degradation in arid regions.</v>
      </c>
      <c r="H29" s="1" t="str">
        <v>Long-term operational risks from desertification.</v>
      </c>
      <c r="I29" s="1" t="str">
        <v>E</v>
      </c>
      <c r="J29" s="1" t="str">
        <v>3. Biodiversity Impact</v>
      </c>
      <c r="K29" s="6" t="str">
        <v>Y</v>
      </c>
      <c r="L29" s="1">
        <v>0</v>
      </c>
      <c r="M29" s="6"/>
      <c r="O29" s="6"/>
      <c r="P29" s="6"/>
      <c r="Q29" s="6"/>
      <c r="S29" s="6"/>
    </row>
    <row r="30" spans="1:19" s="1" customFormat="1" ht="75" x14ac:dyDescent="0.25">
      <c r="A30" s="1">
        <v>23</v>
      </c>
      <c r="B30" s="1" t="str">
        <v>Biodiversity and Ecosystems</v>
      </c>
      <c r="C30" s="1" t="str">
        <v>Impacts on the extent and condition of ecosystems</v>
      </c>
      <c r="D30" s="1" t="str">
        <v>Land degradation</v>
      </c>
      <c r="E30" s="1" t="str">
        <v>Across value chain</v>
      </c>
      <c r="F30" s="1" t="str">
        <v>Land Degradation</v>
      </c>
      <c r="G30" s="1" t="str">
        <v>Impact of processes that reduce land productivity.</v>
      </c>
      <c r="H30" s="1" t="str">
        <v>Costs from land remediation and reduced land availability.</v>
      </c>
      <c r="I30" s="1" t="str">
        <v>E</v>
      </c>
      <c r="J30" s="1" t="str">
        <v>3. Biodiversity Impact</v>
      </c>
      <c r="K30" s="6" t="str">
        <v>Y</v>
      </c>
      <c r="L30" s="1">
        <v>0</v>
      </c>
      <c r="M30" s="6"/>
      <c r="O30" s="6"/>
      <c r="P30" s="6"/>
      <c r="Q30" s="6"/>
      <c r="S30" s="6"/>
    </row>
    <row r="31" spans="1:19" s="1" customFormat="1" ht="75" x14ac:dyDescent="0.25">
      <c r="A31" s="1">
        <v>24</v>
      </c>
      <c r="B31" s="1" t="str">
        <v>Biodiversity and Ecosystems</v>
      </c>
      <c r="C31" s="1" t="str">
        <v>Impacts on the extent and condition of ecosystems</v>
      </c>
      <c r="D31" s="1" t="str">
        <v>Soil degradation</v>
      </c>
      <c r="E31" s="1" t="str">
        <v>Across value chain</v>
      </c>
      <c r="F31" s="1" t="str">
        <v>Soil Degradation</v>
      </c>
      <c r="G31" s="1" t="str">
        <v>Impact of processes that degrade soil quality.</v>
      </c>
      <c r="H31" s="1" t="str">
        <v>Costs from reduced agricultural productivity and land value.</v>
      </c>
      <c r="I31" s="1" t="str">
        <v>E</v>
      </c>
      <c r="J31" s="1" t="str">
        <v>3. Biodiversity Impact</v>
      </c>
      <c r="K31" s="6" t="str">
        <v>Y</v>
      </c>
      <c r="L31" s="1">
        <v>0</v>
      </c>
      <c r="M31" s="6"/>
      <c r="O31" s="6"/>
      <c r="P31" s="6"/>
      <c r="Q31" s="6"/>
      <c r="S31" s="6"/>
    </row>
    <row r="32" spans="1:19" s="1" customFormat="1" ht="75" x14ac:dyDescent="0.25">
      <c r="A32" s="1">
        <v>25</v>
      </c>
      <c r="B32" s="1" t="str">
        <v>Biodiversity and Ecosystems</v>
      </c>
      <c r="C32" s="1" t="str">
        <v>Impacts on the extent and condition of ecosystems</v>
      </c>
      <c r="D32" s="1" t="str">
        <v>Soil sealing</v>
      </c>
      <c r="E32" s="1" t="str">
        <v>Across value chain</v>
      </c>
      <c r="F32" s="1" t="str">
        <v>Soil Sealing</v>
      </c>
      <c r="G32" s="1" t="str">
        <v>Risk of covering soil with impermeable materials.</v>
      </c>
      <c r="H32" s="1" t="str">
        <v>Potential restrictions on development and associated costs.</v>
      </c>
      <c r="I32" s="1" t="str">
        <v>E</v>
      </c>
      <c r="J32" s="1" t="str">
        <v>3. Biodiversity Impact</v>
      </c>
      <c r="K32" s="6" t="str">
        <v>Y</v>
      </c>
      <c r="L32" s="1">
        <v>0</v>
      </c>
      <c r="M32" s="6"/>
      <c r="O32" s="6"/>
      <c r="P32" s="6"/>
      <c r="Q32" s="6"/>
      <c r="S32" s="6"/>
    </row>
    <row r="33" spans="1:19" s="1" customFormat="1" ht="75" x14ac:dyDescent="0.25">
      <c r="A33" s="1">
        <v>26</v>
      </c>
      <c r="B33" s="1" t="str">
        <v>Biodiversity and Ecosystems</v>
      </c>
      <c r="C33" s="1" t="str">
        <v>Impacts on the state of species</v>
      </c>
      <c r="D33" s="1" t="str">
        <v>Species global extinction risk</v>
      </c>
      <c r="E33" s="1" t="str">
        <v>Across value chain</v>
      </c>
      <c r="F33" s="1" t="str">
        <v>Extinction Risk</v>
      </c>
      <c r="G33" s="1" t="str">
        <v>Risk of contributing to species extinction through operations or business relationships.</v>
      </c>
      <c r="H33" s="1" t="str">
        <v>Loss of revenue from reputational damage and potential restrictions on operations.</v>
      </c>
      <c r="I33" s="1" t="str">
        <v>E</v>
      </c>
      <c r="J33" s="1" t="str">
        <v>3. Biodiversity Impact</v>
      </c>
      <c r="K33" s="6" t="str">
        <v>Y</v>
      </c>
      <c r="L33" s="1">
        <v>0</v>
      </c>
      <c r="M33" s="6"/>
      <c r="O33" s="6"/>
      <c r="P33" s="6"/>
      <c r="Q33" s="6"/>
      <c r="S33" s="6"/>
    </row>
    <row r="34" spans="1:19" s="1" customFormat="1" ht="45" x14ac:dyDescent="0.25">
      <c r="A34" s="1">
        <v>27</v>
      </c>
      <c r="B34" s="1" t="str">
        <v>Biodiversity and Ecosystems</v>
      </c>
      <c r="C34" s="1" t="str">
        <v>Impacts on the state of species</v>
      </c>
      <c r="D34" s="1" t="str">
        <v>Species population size</v>
      </c>
      <c r="E34" s="1" t="str">
        <v>Own operations</v>
      </c>
      <c r="F34" s="1" t="str">
        <v>Species Population Impact</v>
      </c>
      <c r="G34" s="1" t="str">
        <v>Impact on the number of individuals in a species.</v>
      </c>
      <c r="H34" s="1" t="str">
        <v>Potential reputational and regulatory costs from species impacts.</v>
      </c>
      <c r="I34" s="1" t="str">
        <v>E</v>
      </c>
      <c r="J34" s="1" t="str">
        <v>3. Biodiversity Impact</v>
      </c>
      <c r="K34" s="6" t="str">
        <v>Y</v>
      </c>
      <c r="L34" s="1">
        <v>0</v>
      </c>
      <c r="M34" s="6"/>
      <c r="O34" s="6"/>
      <c r="P34" s="6"/>
      <c r="Q34" s="6"/>
      <c r="S34" s="6"/>
    </row>
    <row r="35" spans="1:19" s="1" customFormat="1" ht="60" x14ac:dyDescent="0.25">
      <c r="A35" s="1">
        <v>28</v>
      </c>
      <c r="B35" s="1" t="str">
        <v>Business Conduct</v>
      </c>
      <c r="C35" s="1" t="str">
        <v>Corporate culture</v>
      </c>
      <c r="D35" s="1" t="str">
        <v>Animal welfare</v>
      </c>
      <c r="E35" s="1" t="str">
        <v>Across value chain</v>
      </c>
      <c r="F35" s="1" t="str">
        <v>Animal Welfare</v>
      </c>
      <c r="G35" s="1" t="str">
        <v>Risk of inadequate treatment of animals.</v>
      </c>
      <c r="H35" s="1" t="str">
        <v>Loss of revenue from reputational damage; increase in compliance and litigation costs.</v>
      </c>
      <c r="I35" s="1" t="str">
        <v>S</v>
      </c>
      <c r="J35" s="1" t="str">
        <v>11. Responsible Sourcing</v>
      </c>
      <c r="K35" s="6" t="str">
        <v>Y</v>
      </c>
      <c r="L35" s="1">
        <v>0</v>
      </c>
      <c r="M35" s="6"/>
      <c r="O35" s="6"/>
      <c r="P35" s="6"/>
      <c r="Q35" s="6"/>
      <c r="S35" s="6"/>
    </row>
    <row r="36" spans="1:19" s="1" customFormat="1" ht="60" x14ac:dyDescent="0.25">
      <c r="A36" s="1">
        <v>29</v>
      </c>
      <c r="B36" s="1" t="str">
        <v>Business Conduct</v>
      </c>
      <c r="C36" s="1" t="str">
        <v>Corporate culture</v>
      </c>
      <c r="D36" s="1" t="str">
        <v>Corporate culture</v>
      </c>
      <c r="E36" s="1" t="str">
        <v>Own operations</v>
      </c>
      <c r="F36" s="1" t="str">
        <v>Corporate Culture</v>
      </c>
      <c r="G36" s="1" t="str">
        <v>Opportunity to enhance reputation and engagement through strong culture.</v>
      </c>
      <c r="H36" s="1" t="str">
        <v>Increase in revenue from higher productivity; decrease in turnover costs.</v>
      </c>
      <c r="I36" s="1" t="str">
        <v>G</v>
      </c>
      <c r="J36" s="1" t="str">
        <v>10. Ethics &amp; Transparency</v>
      </c>
      <c r="K36" s="6" t="str">
        <v>Y</v>
      </c>
      <c r="L36" s="1">
        <v>0</v>
      </c>
      <c r="M36" s="6"/>
      <c r="O36" s="6"/>
      <c r="P36" s="6"/>
      <c r="Q36" s="6"/>
      <c r="S36" s="6"/>
    </row>
    <row r="37" spans="1:19" s="1" customFormat="1" ht="75" x14ac:dyDescent="0.25">
      <c r="A37" s="1">
        <v>30</v>
      </c>
      <c r="B37" s="1" t="str">
        <v>Business Conduct</v>
      </c>
      <c r="C37" s="1" t="str">
        <v>Corporate culture</v>
      </c>
      <c r="D37" s="1" t="str">
        <v>Employee ESG objectives</v>
      </c>
      <c r="E37" s="1" t="str">
        <v>Own operations</v>
      </c>
      <c r="F37" s="1" t="str">
        <v>Employee ESG Performance</v>
      </c>
      <c r="G37" s="1" t="str">
        <v>Opportunity to embed ESG accountability through employee performance objectives.</v>
      </c>
      <c r="H37" s="1" t="str">
        <v>Increase in ESG performance through workforce accountability and engagement.</v>
      </c>
      <c r="I37" s="1" t="str">
        <v>G</v>
      </c>
      <c r="J37" s="1" t="str">
        <v>12. Climate Leadership</v>
      </c>
      <c r="K37" s="6" t="str">
        <v>Y</v>
      </c>
      <c r="L37" s="1">
        <v>0</v>
      </c>
      <c r="M37" s="6"/>
      <c r="O37" s="6"/>
      <c r="P37" s="6"/>
      <c r="Q37" s="6"/>
      <c r="S37" s="6"/>
    </row>
    <row r="38" spans="1:19" s="1" customFormat="1" ht="75" x14ac:dyDescent="0.25">
      <c r="A38" s="1">
        <v>31</v>
      </c>
      <c r="B38" s="1" t="str">
        <v>Business Conduct</v>
      </c>
      <c r="C38" s="1" t="str">
        <v>Corporate culture</v>
      </c>
      <c r="D38" s="1" t="str">
        <v>ESG qualifications</v>
      </c>
      <c r="E38" s="1" t="str">
        <v>Own operations</v>
      </c>
      <c r="F38" s="1" t="str">
        <v>Workforce ESG Qualifications</v>
      </c>
      <c r="G38" s="1" t="str">
        <v>Opportunity to build ESG expertise through formal qualifications and training.</v>
      </c>
      <c r="H38" s="1" t="str">
        <v>Increase in ESG performance through qualified workforce and improved decision-making.</v>
      </c>
      <c r="I38" s="1" t="str">
        <v>G</v>
      </c>
      <c r="J38" s="1" t="str">
        <v>12. Climate Leadership</v>
      </c>
      <c r="K38" s="6" t="str">
        <v>Y</v>
      </c>
      <c r="L38" s="1">
        <v>0</v>
      </c>
      <c r="M38" s="6"/>
      <c r="O38" s="6"/>
      <c r="P38" s="6"/>
      <c r="Q38" s="6"/>
      <c r="S38" s="6"/>
    </row>
    <row r="39" spans="1:19" s="1" customFormat="1" ht="75" x14ac:dyDescent="0.25">
      <c r="A39" s="1">
        <v>32</v>
      </c>
      <c r="B39" s="1" t="str">
        <v>Business Conduct</v>
      </c>
      <c r="C39" s="1" t="str">
        <v>Corporate culture</v>
      </c>
      <c r="D39" s="1" t="str">
        <v>ESG ratings</v>
      </c>
      <c r="E39" s="1" t="str">
        <v>Own operations</v>
      </c>
      <c r="F39" s="1" t="str">
        <v>ESG Ratings Performance</v>
      </c>
      <c r="G39" s="1" t="str">
        <v>Opportunity to improve access to capital and reputation through strong ESG ratings.</v>
      </c>
      <c r="H39" s="1" t="str">
        <v>Increase in access to capital and reduction in cost of capital through improved ratings.</v>
      </c>
      <c r="I39" s="1" t="str">
        <v>G</v>
      </c>
      <c r="J39" s="1" t="str">
        <v>12. Climate Leadership</v>
      </c>
      <c r="K39" s="6" t="str">
        <v>Y</v>
      </c>
      <c r="L39" s="1">
        <v>0</v>
      </c>
      <c r="M39" s="6"/>
      <c r="O39" s="6"/>
      <c r="P39" s="6"/>
      <c r="Q39" s="6"/>
      <c r="S39" s="6"/>
    </row>
    <row r="40" spans="1:19" s="1" customFormat="1" ht="60" x14ac:dyDescent="0.25">
      <c r="A40" s="1">
        <v>139</v>
      </c>
      <c r="B40" s="1" t="str">
        <v>Water and marine resources</v>
      </c>
      <c r="C40" s="1" t="str">
        <v>Water</v>
      </c>
      <c r="D40" s="1" t="str">
        <v>Water withdrawals</v>
      </c>
      <c r="E40" s="1" t="str">
        <v>Upstream value chain</v>
      </c>
      <c r="F40" s="1" t="str">
        <v>Water Withdrawals (Upstream)</v>
      </c>
      <c r="G40" s="1" t="str">
        <v>Risk of restrictions on supplier water extraction disrupting supply.</v>
      </c>
      <c r="H40" s="1" t="str">
        <v>Loss of revenue due to supply chain disruption from water restrictions.</v>
      </c>
      <c r="I40" s="1" t="str">
        <v>E</v>
      </c>
      <c r="J40" s="1" t="str">
        <v>4. Resource Use, 11. Responsible Sourcing</v>
      </c>
      <c r="K40" s="6" t="str">
        <v>Y</v>
      </c>
      <c r="L40" s="1">
        <v>0</v>
      </c>
      <c r="M40" s="6"/>
      <c r="O40" s="6"/>
      <c r="P40" s="6"/>
      <c r="Q40" s="6"/>
      <c r="S40" s="6"/>
    </row>
    <row r="41" spans="1:19" s="1" customFormat="1" ht="75" x14ac:dyDescent="0.25">
      <c r="A41" s="1">
        <v>140</v>
      </c>
      <c r="B41" s="1" t="str">
        <v>Workers in the Value Chain</v>
      </c>
      <c r="C41" s="1" t="str">
        <v>Equal treatment and opportunities</v>
      </c>
      <c r="D41" s="1" t="str">
        <v>Diversity</v>
      </c>
      <c r="E41" s="1" t="str">
        <v>Upstream value chain</v>
      </c>
      <c r="F41" s="1" t="str">
        <v>VC Workforce Diversity</v>
      </c>
      <c r="G41" s="1" t="str">
        <v>Opportunity to improve supply chain efficiency through diverse workforce.</v>
      </c>
      <c r="H41" s="1" t="str">
        <v>Decrease in operating costs from improved supplier efficiency.</v>
      </c>
      <c r="I41" s="1" t="str">
        <v>S</v>
      </c>
      <c r="J41" s="1" t="str">
        <v>9. Welfare &amp; Human Rights, 11. Responsible Sourcing</v>
      </c>
      <c r="K41" s="6" t="str">
        <v>Y</v>
      </c>
      <c r="L41" s="1">
        <v>0</v>
      </c>
      <c r="M41" s="6"/>
      <c r="O41" s="6"/>
      <c r="P41" s="6"/>
      <c r="Q41" s="6"/>
      <c r="S41" s="6"/>
    </row>
    <row r="42" spans="1:19" s="1" customFormat="1" ht="75" x14ac:dyDescent="0.25">
      <c r="A42" s="1">
        <v>141</v>
      </c>
      <c r="B42" s="1" t="str">
        <v>Workers in the Value Chain</v>
      </c>
      <c r="C42" s="1" t="str">
        <v>Equal treatment and opportunities</v>
      </c>
      <c r="D42" s="1" t="str">
        <v>Employment of persons with disabilities</v>
      </c>
      <c r="E42" s="1" t="str">
        <v>Upstream &amp; Downstream</v>
      </c>
      <c r="F42" s="1" t="str">
        <v>VC Disability Inclusion</v>
      </c>
      <c r="G42" s="1" t="str">
        <v>Risk of reputational damage from unequal treatment in value chain.</v>
      </c>
      <c r="H42" s="1" t="str">
        <v>Loss of revenue from supply chain disruption and reputational damage.</v>
      </c>
      <c r="I42" s="1" t="str">
        <v>S</v>
      </c>
      <c r="J42" s="1" t="str">
        <v>9. Welfare &amp; Human Rights, 11. Responsible Sourcing</v>
      </c>
      <c r="K42" s="6" t="str">
        <v>Y</v>
      </c>
      <c r="L42" s="1">
        <v>0</v>
      </c>
      <c r="M42" s="6"/>
      <c r="O42" s="6"/>
      <c r="P42" s="6"/>
      <c r="Q42" s="6"/>
      <c r="S42" s="6"/>
    </row>
    <row r="43" spans="1:19" s="1" customFormat="1" ht="75" x14ac:dyDescent="0.25">
      <c r="A43" s="1">
        <v>142</v>
      </c>
      <c r="B43" s="1" t="str">
        <v>Workers in the Value Chain</v>
      </c>
      <c r="C43" s="1" t="str">
        <v>Equal treatment and opportunities</v>
      </c>
      <c r="D43" s="1" t="str">
        <v>Gender equality and equal pay</v>
      </c>
      <c r="E43" s="1" t="str">
        <v>Upstream &amp; Downstream</v>
      </c>
      <c r="F43" s="1" t="str">
        <v>VC Gender Equality</v>
      </c>
      <c r="G43" s="1" t="str">
        <v>Risk of labor unrest in value chain from gender inequality.</v>
      </c>
      <c r="H43" s="1" t="str">
        <v>Loss of revenue from supply chain disruption.</v>
      </c>
      <c r="I43" s="1" t="str">
        <v>S</v>
      </c>
      <c r="J43" s="1" t="str">
        <v>9. Welfare &amp; Human Rights, 11. Responsible Sourcing</v>
      </c>
      <c r="K43" s="6" t="str">
        <v>Y</v>
      </c>
      <c r="L43" s="1">
        <v>0</v>
      </c>
      <c r="M43" s="6"/>
      <c r="O43" s="6"/>
      <c r="P43" s="6"/>
      <c r="Q43" s="6"/>
      <c r="S43" s="6"/>
    </row>
    <row r="44" spans="1:19" s="1" customFormat="1" ht="75" x14ac:dyDescent="0.25">
      <c r="A44" s="1">
        <v>143</v>
      </c>
      <c r="B44" s="1" t="str">
        <v>Workers in the Value Chain</v>
      </c>
      <c r="C44" s="1" t="str">
        <v>Equal treatment and opportunities</v>
      </c>
      <c r="D44" s="1" t="str">
        <v>Measures against violence and harassment</v>
      </c>
      <c r="E44" s="1" t="str">
        <v>Upstream &amp; Downstream</v>
      </c>
      <c r="F44" s="1" t="str">
        <v>VC Violence &amp; Harassment Prevention</v>
      </c>
      <c r="G44" s="1" t="str">
        <v>Risk of supply disruption from violence and harassment issues.</v>
      </c>
      <c r="H44" s="1" t="str">
        <v>Loss of revenue from reputational damage and supply disruption.</v>
      </c>
      <c r="I44" s="1" t="str">
        <v>S</v>
      </c>
      <c r="J44" s="1" t="str">
        <v>9. Welfare &amp; Human Rights, 11. Responsible Sourcing</v>
      </c>
      <c r="K44" s="6" t="str">
        <v>Y</v>
      </c>
      <c r="L44" s="1">
        <v>0</v>
      </c>
      <c r="M44" s="6"/>
      <c r="O44" s="6"/>
      <c r="P44" s="6"/>
      <c r="Q44" s="6"/>
      <c r="S44" s="6"/>
    </row>
    <row r="45" spans="1:19" s="1" customFormat="1" ht="75" x14ac:dyDescent="0.25">
      <c r="A45" s="1">
        <v>144</v>
      </c>
      <c r="B45" s="1" t="str">
        <v>Workers in the Value Chain</v>
      </c>
      <c r="C45" s="1" t="str">
        <v>Equal treatment and opportunities</v>
      </c>
      <c r="D45" s="1" t="str">
        <v>Training and skills development</v>
      </c>
      <c r="E45" s="1" t="str">
        <v>Upstream &amp; Downstream</v>
      </c>
      <c r="F45" s="1" t="str">
        <v>VC Training &amp; Development</v>
      </c>
      <c r="G45" s="1" t="str">
        <v>Opportunity to improve reputation through value chain skills development.</v>
      </c>
      <c r="H45" s="1" t="str">
        <v>Increase in revenue from improved reputation and supplier quality.</v>
      </c>
      <c r="I45" s="1" t="str">
        <v>S</v>
      </c>
      <c r="J45" s="1" t="str">
        <v>9. Welfare &amp; Human Rights, 11. Responsible Sourcing</v>
      </c>
      <c r="K45" s="6" t="str">
        <v>Y</v>
      </c>
      <c r="L45" s="1">
        <v>0</v>
      </c>
      <c r="M45" s="6"/>
      <c r="O45" s="6"/>
      <c r="P45" s="6"/>
      <c r="Q45" s="6"/>
      <c r="S45" s="6"/>
    </row>
    <row r="46" spans="1:19" s="1" customFormat="1" ht="60" x14ac:dyDescent="0.25">
      <c r="A46" s="1">
        <v>145</v>
      </c>
      <c r="B46" s="1" t="str">
        <v>Workers in the Value Chain</v>
      </c>
      <c r="C46" s="1" t="str">
        <v>Other work-related rights</v>
      </c>
      <c r="D46" s="1" t="str">
        <v>Adequate housing</v>
      </c>
      <c r="E46" s="1" t="str">
        <v>Upstream &amp; Downstream</v>
      </c>
      <c r="F46" s="1" t="str">
        <v>VC Worker Housing</v>
      </c>
      <c r="G46" s="1" t="str">
        <v>Risk of inadequate housing for value chain workers.</v>
      </c>
      <c r="H46" s="1" t="str">
        <v>Potential supply chain disruption from worker unavailability.</v>
      </c>
      <c r="I46" s="1" t="str">
        <v>S</v>
      </c>
      <c r="J46" s="1" t="str">
        <v>9. Welfare &amp; Human Rights, 11. Responsible Sourcing</v>
      </c>
      <c r="K46" s="6" t="str">
        <v>Y</v>
      </c>
      <c r="L46" s="1">
        <v>0</v>
      </c>
      <c r="M46" s="6"/>
      <c r="O46" s="6"/>
      <c r="P46" s="6"/>
      <c r="Q46" s="6"/>
      <c r="S46" s="6"/>
    </row>
    <row r="47" spans="1:19" s="1" customFormat="1" ht="60" x14ac:dyDescent="0.25">
      <c r="A47" s="1">
        <v>146</v>
      </c>
      <c r="B47" s="1" t="str">
        <v>Workers in the Value Chain</v>
      </c>
      <c r="C47" s="1" t="str">
        <v>Other work-related rights</v>
      </c>
      <c r="D47" s="1" t="str">
        <v>Child labour</v>
      </c>
      <c r="E47" s="1" t="str">
        <v>Upstream value chain</v>
      </c>
      <c r="F47" s="1" t="str">
        <v>VC Child Labour</v>
      </c>
      <c r="G47" s="1" t="str">
        <v>Risk of child labour in supply chain leading to reputational damage.</v>
      </c>
      <c r="H47" s="1" t="str">
        <v>Loss of revenue from reputational damage; increase in litigation costs.</v>
      </c>
      <c r="I47" s="1" t="str">
        <v>S</v>
      </c>
      <c r="J47" s="1" t="str">
        <v>9. Welfare &amp; Human Rights, 11. Responsible Sourcing</v>
      </c>
      <c r="K47" s="6" t="str">
        <v>Y</v>
      </c>
      <c r="L47" s="1">
        <v>0</v>
      </c>
      <c r="M47" s="6"/>
      <c r="O47" s="6"/>
      <c r="P47" s="6"/>
      <c r="Q47" s="6"/>
      <c r="S47" s="6"/>
    </row>
    <row r="48" spans="1:19" s="1" customFormat="1" ht="60" x14ac:dyDescent="0.25">
      <c r="A48" s="1">
        <v>149</v>
      </c>
      <c r="B48" s="1" t="str">
        <v>Workers in the Value Chain</v>
      </c>
      <c r="C48" s="1" t="str">
        <v>Other work-related rights</v>
      </c>
      <c r="D48" s="1" t="str">
        <v>Water and sanitation</v>
      </c>
      <c r="E48" s="1" t="str">
        <v>Upstream &amp; Downstream</v>
      </c>
      <c r="F48" s="1" t="str">
        <v>VC Water &amp; Sanitation</v>
      </c>
      <c r="G48" s="1" t="str">
        <v>Risk of inadequate water and sanitation for value chain workers.</v>
      </c>
      <c r="H48" s="1" t="str">
        <v>Potential supply chain disruption and reputational damage.</v>
      </c>
      <c r="I48" s="1" t="str">
        <v>S</v>
      </c>
      <c r="J48" s="1" t="str">
        <v>9. Welfare &amp; Human Rights, 11. Responsible Sourcing</v>
      </c>
      <c r="K48" s="6" t="str">
        <v>Y</v>
      </c>
      <c r="L48" s="1">
        <v>0</v>
      </c>
      <c r="M48" s="6"/>
      <c r="O48" s="6"/>
      <c r="P48" s="6"/>
      <c r="Q48" s="6"/>
      <c r="S48" s="6"/>
    </row>
    <row r="49" spans="1:19" s="1" customFormat="1" ht="60" x14ac:dyDescent="0.25">
      <c r="A49" s="1">
        <v>150</v>
      </c>
      <c r="B49" s="1" t="str">
        <v>Workers in the Value Chain</v>
      </c>
      <c r="C49" s="1" t="str">
        <v>Working conditions</v>
      </c>
      <c r="D49" s="1" t="str">
        <v>Adequate wages</v>
      </c>
      <c r="E49" s="1" t="str">
        <v>Upstream &amp; Downstream</v>
      </c>
      <c r="F49" s="1" t="str">
        <v>VC Adequate Wages</v>
      </c>
      <c r="G49" s="1" t="str">
        <v>Risk of labor unrest in value chain from inadequate wages.</v>
      </c>
      <c r="H49" s="1" t="str">
        <v>Loss of revenue from supply chain disruption.</v>
      </c>
      <c r="I49" s="1" t="str">
        <v>S</v>
      </c>
      <c r="J49" s="1" t="str">
        <v>9. Welfare &amp; Human Rights, 11. Responsible Sourcing</v>
      </c>
      <c r="K49" s="6" t="str">
        <v>Y</v>
      </c>
      <c r="L49" s="1">
        <v>0</v>
      </c>
      <c r="M49" s="6"/>
      <c r="O49" s="6"/>
      <c r="P49" s="6"/>
      <c r="Q49" s="6"/>
      <c r="S49" s="6"/>
    </row>
    <row r="50" spans="1:19" s="1" customFormat="1" ht="60" x14ac:dyDescent="0.25">
      <c r="A50" s="1">
        <v>151</v>
      </c>
      <c r="B50" s="1" t="str">
        <v>Workers in the Value Chain</v>
      </c>
      <c r="C50" s="1" t="str">
        <v>Working conditions</v>
      </c>
      <c r="D50" s="1" t="str">
        <v>Collective bargaining</v>
      </c>
      <c r="E50" s="1" t="str">
        <v>Upstream &amp; Downstream</v>
      </c>
      <c r="F50" s="1" t="str">
        <v>VC Collective Bargaining</v>
      </c>
      <c r="G50" s="1" t="str">
        <v>Risk of labor unrest from absence of collective bargaining.</v>
      </c>
      <c r="H50" s="1" t="str">
        <v>Loss of revenue from supply chain disruption.</v>
      </c>
      <c r="I50" s="1" t="str">
        <v>S</v>
      </c>
      <c r="J50" s="1" t="str">
        <v>9. Welfare &amp; Human Rights, 11. Responsible Sourcing</v>
      </c>
      <c r="K50" s="6" t="str">
        <v>Y</v>
      </c>
      <c r="L50" s="1">
        <v>0</v>
      </c>
      <c r="M50" s="6"/>
      <c r="O50" s="6"/>
      <c r="P50" s="6"/>
      <c r="Q50" s="6"/>
      <c r="S50" s="6"/>
    </row>
    <row r="51" spans="1:19" s="1" customFormat="1" ht="60" x14ac:dyDescent="0.25">
      <c r="A51" s="1">
        <v>152</v>
      </c>
      <c r="B51" s="1" t="str">
        <v>Workers in the Value Chain</v>
      </c>
      <c r="C51" s="1" t="str">
        <v>Working conditions</v>
      </c>
      <c r="D51" s="1" t="str">
        <v>Freedom of association</v>
      </c>
      <c r="E51" s="1" t="str">
        <v>Upstream &amp; Downstream</v>
      </c>
      <c r="F51" s="1" t="str">
        <v>VC Freedom of Association</v>
      </c>
      <c r="G51" s="1" t="str">
        <v>Risk of labor unrest from absence of freedom of association.</v>
      </c>
      <c r="H51" s="1" t="str">
        <v>Loss of revenue from supply chain disruption.</v>
      </c>
      <c r="I51" s="1" t="str">
        <v>S</v>
      </c>
      <c r="J51" s="1" t="str">
        <v>9. Welfare &amp; Human Rights, 11. Responsible Sourcing</v>
      </c>
      <c r="K51" s="6" t="str">
        <v>Y</v>
      </c>
      <c r="L51" s="1">
        <v>0</v>
      </c>
      <c r="M51" s="6"/>
      <c r="O51" s="6"/>
      <c r="P51" s="6"/>
      <c r="Q51" s="6"/>
      <c r="S51" s="6"/>
    </row>
    <row r="52" spans="1:19" s="1" customFormat="1" ht="60" x14ac:dyDescent="0.25">
      <c r="A52" s="1">
        <v>153</v>
      </c>
      <c r="B52" s="1" t="str">
        <v>Workers in the Value Chain</v>
      </c>
      <c r="C52" s="1" t="str">
        <v>Working conditions</v>
      </c>
      <c r="D52" s="1" t="str">
        <v>Health and safety</v>
      </c>
      <c r="E52" s="1" t="str">
        <v>Upstream value chain</v>
      </c>
      <c r="F52" s="1" t="str">
        <v>VC Health &amp; Safety</v>
      </c>
      <c r="G52" s="1" t="str">
        <v>Risk of supply disruption from health and safety issues.</v>
      </c>
      <c r="H52" s="1" t="str">
        <v>Loss of revenue from reputational damage and supply disruption.</v>
      </c>
      <c r="I52" s="1" t="str">
        <v>S</v>
      </c>
      <c r="J52" s="1" t="str">
        <v>9. Welfare &amp; Human Rights, 11. Responsible Sourcing</v>
      </c>
      <c r="K52" s="6" t="str">
        <v>Y</v>
      </c>
      <c r="L52" s="1">
        <v>0</v>
      </c>
      <c r="M52" s="6"/>
      <c r="O52" s="6"/>
      <c r="P52" s="6"/>
      <c r="Q52" s="6"/>
      <c r="S52" s="6"/>
    </row>
    <row r="53" spans="1:19" s="1" customFormat="1" ht="60" x14ac:dyDescent="0.25">
      <c r="A53" s="1">
        <v>154</v>
      </c>
      <c r="B53" s="1" t="str">
        <v>Workers in the Value Chain</v>
      </c>
      <c r="C53" s="1" t="str">
        <v>Working conditions</v>
      </c>
      <c r="D53" s="1" t="str">
        <v>Secure employment</v>
      </c>
      <c r="E53" s="1" t="str">
        <v>Upstream &amp; Downstream</v>
      </c>
      <c r="F53" s="1" t="str">
        <v>VC Secure Employment</v>
      </c>
      <c r="G53" s="1" t="str">
        <v>Risk of unreliability of value chain workers from insecure contracts.</v>
      </c>
      <c r="H53" s="1" t="str">
        <v>Loss of revenue from business process disruption.</v>
      </c>
      <c r="I53" s="1" t="str">
        <v>S</v>
      </c>
      <c r="J53" s="1" t="str">
        <v>9. Welfare &amp; Human Rights, 11. Responsible Sourcing</v>
      </c>
      <c r="K53" s="6" t="str">
        <v>Y</v>
      </c>
      <c r="L53" s="1">
        <v>0</v>
      </c>
      <c r="M53" s="6"/>
      <c r="O53" s="6"/>
      <c r="P53" s="6"/>
      <c r="Q53" s="6"/>
      <c r="S53" s="6"/>
    </row>
    <row r="54" spans="1:19" s="1" customFormat="1" ht="60" x14ac:dyDescent="0.25">
      <c r="A54" s="1">
        <v>155</v>
      </c>
      <c r="B54" s="1" t="str">
        <v>Workers in the Value Chain</v>
      </c>
      <c r="C54" s="1" t="str">
        <v>Working conditions</v>
      </c>
      <c r="D54" s="1" t="str">
        <v>Social dialogue</v>
      </c>
      <c r="E54" s="1" t="str">
        <v>Upstream &amp; Downstream</v>
      </c>
      <c r="F54" s="1" t="str">
        <v>VC Social Dialogue</v>
      </c>
      <c r="G54" s="1" t="str">
        <v>Risk of labor unrest from lack of social dialogue options.</v>
      </c>
      <c r="H54" s="1" t="str">
        <v>Loss of revenue from supply chain disruption.</v>
      </c>
      <c r="I54" s="1" t="str">
        <v>S</v>
      </c>
      <c r="J54" s="1" t="str">
        <v>9. Welfare &amp; Human Rights, 11. Responsible Sourcing</v>
      </c>
      <c r="K54" s="6" t="str">
        <v>Y</v>
      </c>
      <c r="L54" s="1">
        <v>0</v>
      </c>
      <c r="M54" s="6"/>
      <c r="O54" s="6"/>
      <c r="P54" s="6"/>
      <c r="Q54" s="6"/>
      <c r="S54" s="6"/>
    </row>
    <row r="55" spans="1:19" s="1" customFormat="1" ht="60" x14ac:dyDescent="0.25">
      <c r="A55" s="1">
        <v>156</v>
      </c>
      <c r="B55" s="1" t="str">
        <v>Workers in the Value Chain</v>
      </c>
      <c r="C55" s="1" t="str">
        <v>Working conditions</v>
      </c>
      <c r="D55" s="1" t="str">
        <v>Working time</v>
      </c>
      <c r="E55" s="1" t="str">
        <v>Upstream &amp; Downstream</v>
      </c>
      <c r="F55" s="1" t="str">
        <v>VC Working Hours</v>
      </c>
      <c r="G55" s="1" t="str">
        <v>Risk of unavailability of value chain workers from unsuitable hours.</v>
      </c>
      <c r="H55" s="1" t="str">
        <v>Loss of revenue from business process disruption.</v>
      </c>
      <c r="I55" s="1" t="str">
        <v>S</v>
      </c>
      <c r="J55" s="1" t="str">
        <v>9. Welfare &amp; Human Rights, 11. Responsible Sourcing</v>
      </c>
      <c r="K55" s="6" t="str">
        <v>Y</v>
      </c>
      <c r="L55" s="1">
        <v>0</v>
      </c>
      <c r="M55" s="6"/>
      <c r="O55" s="6"/>
      <c r="P55" s="6"/>
      <c r="Q55" s="6"/>
      <c r="S55" s="6"/>
    </row>
    <row r="56" spans="1:19" s="1" customFormat="1" x14ac:dyDescent="0.25">
      <c r="K56" s="6"/>
      <c r="M56" s="6"/>
      <c r="O56" s="6"/>
      <c r="P56" s="6"/>
      <c r="Q56" s="6"/>
      <c r="S56" s="6"/>
    </row>
    <row r="57" spans="1:19" s="1" customFormat="1" x14ac:dyDescent="0.25">
      <c r="K57" s="6"/>
      <c r="M57" s="6"/>
      <c r="O57" s="6"/>
      <c r="P57" s="6"/>
      <c r="Q57" s="6"/>
      <c r="S57" s="6"/>
    </row>
    <row r="58" spans="1:19" s="1" customFormat="1" x14ac:dyDescent="0.25">
      <c r="K58" s="6"/>
      <c r="M58" s="6"/>
      <c r="O58" s="6"/>
      <c r="P58" s="6"/>
      <c r="Q58" s="6"/>
      <c r="S58" s="6"/>
    </row>
    <row r="59" spans="1:19" s="1" customFormat="1" x14ac:dyDescent="0.25">
      <c r="K59" s="6"/>
      <c r="M59" s="6"/>
      <c r="O59" s="6"/>
      <c r="P59" s="6"/>
      <c r="Q59" s="6"/>
      <c r="S59" s="6"/>
    </row>
    <row r="60" spans="1:19" s="1" customFormat="1" x14ac:dyDescent="0.25">
      <c r="K60" s="6"/>
      <c r="M60" s="6"/>
      <c r="O60" s="6"/>
      <c r="P60" s="6"/>
      <c r="Q60" s="6"/>
      <c r="S60" s="6"/>
    </row>
    <row r="61" spans="1:19" s="1" customFormat="1" x14ac:dyDescent="0.25">
      <c r="K61" s="6"/>
      <c r="M61" s="6"/>
      <c r="O61" s="6"/>
      <c r="P61" s="6"/>
      <c r="Q61" s="6"/>
      <c r="S61" s="6"/>
    </row>
    <row r="62" spans="1:19" s="1" customFormat="1" x14ac:dyDescent="0.25">
      <c r="K62" s="6"/>
      <c r="M62" s="6"/>
      <c r="O62" s="6"/>
      <c r="P62" s="6"/>
      <c r="Q62" s="6"/>
      <c r="S62" s="6"/>
    </row>
    <row r="63" spans="1:19" s="1" customFormat="1" x14ac:dyDescent="0.25">
      <c r="K63" s="6"/>
      <c r="M63" s="6"/>
      <c r="O63" s="6"/>
      <c r="P63" s="6"/>
      <c r="Q63" s="6"/>
      <c r="S63" s="6"/>
    </row>
    <row r="64" spans="1:19" s="1" customFormat="1" x14ac:dyDescent="0.25">
      <c r="K64" s="6"/>
      <c r="M64" s="6"/>
      <c r="O64" s="6"/>
      <c r="P64" s="6"/>
      <c r="Q64" s="6"/>
      <c r="S64" s="6"/>
    </row>
    <row r="65" spans="11:19" s="1" customFormat="1" x14ac:dyDescent="0.25">
      <c r="K65" s="6"/>
      <c r="M65" s="6"/>
      <c r="O65" s="6"/>
      <c r="P65" s="6"/>
      <c r="Q65" s="6"/>
      <c r="S65" s="6"/>
    </row>
    <row r="66" spans="11:19" s="1" customFormat="1" x14ac:dyDescent="0.25">
      <c r="K66" s="6"/>
      <c r="M66" s="6"/>
      <c r="O66" s="6"/>
      <c r="P66" s="6"/>
      <c r="Q66" s="6"/>
      <c r="S66" s="6"/>
    </row>
    <row r="67" spans="11:19" s="1" customFormat="1" x14ac:dyDescent="0.25">
      <c r="K67" s="6"/>
      <c r="M67" s="6"/>
      <c r="O67" s="6"/>
      <c r="P67" s="6"/>
      <c r="Q67" s="6"/>
      <c r="S67" s="6"/>
    </row>
    <row r="68" spans="11:19" s="1" customFormat="1" x14ac:dyDescent="0.25">
      <c r="K68" s="6"/>
      <c r="M68" s="6"/>
      <c r="O68" s="6"/>
      <c r="P68" s="6"/>
      <c r="Q68" s="6"/>
      <c r="S68" s="6"/>
    </row>
    <row r="69" spans="11:19" s="1" customFormat="1" x14ac:dyDescent="0.25">
      <c r="K69" s="6"/>
      <c r="M69" s="6"/>
      <c r="O69" s="6"/>
      <c r="P69" s="6"/>
      <c r="Q69" s="6"/>
      <c r="S69" s="6"/>
    </row>
    <row r="70" spans="11:19" s="1" customFormat="1" x14ac:dyDescent="0.25">
      <c r="K70" s="6"/>
      <c r="M70" s="6"/>
      <c r="O70" s="6"/>
      <c r="P70" s="6"/>
      <c r="Q70" s="6"/>
      <c r="S70" s="6"/>
    </row>
    <row r="71" spans="11:19" s="1" customFormat="1" x14ac:dyDescent="0.25">
      <c r="K71" s="6"/>
      <c r="M71" s="6"/>
      <c r="O71" s="6"/>
      <c r="P71" s="6"/>
      <c r="Q71" s="6"/>
      <c r="S71" s="6"/>
    </row>
    <row r="72" spans="11:19" s="1" customFormat="1" x14ac:dyDescent="0.25">
      <c r="K72" s="6"/>
      <c r="M72" s="6"/>
      <c r="O72" s="6"/>
      <c r="P72" s="6"/>
      <c r="Q72" s="6"/>
      <c r="S72" s="6"/>
    </row>
    <row r="73" spans="11:19" s="1" customFormat="1" x14ac:dyDescent="0.25">
      <c r="K73" s="6"/>
      <c r="M73" s="6"/>
      <c r="O73" s="6"/>
      <c r="P73" s="6"/>
      <c r="Q73" s="6"/>
      <c r="S73" s="6"/>
    </row>
    <row r="74" spans="11:19" s="1" customFormat="1" x14ac:dyDescent="0.25">
      <c r="K74" s="6"/>
      <c r="M74" s="6"/>
      <c r="O74" s="6"/>
      <c r="P74" s="6"/>
      <c r="Q74" s="6"/>
      <c r="S74" s="6"/>
    </row>
    <row r="75" spans="11:19" s="1" customFormat="1" x14ac:dyDescent="0.25">
      <c r="K75" s="6"/>
      <c r="M75" s="6"/>
      <c r="O75" s="6"/>
      <c r="P75" s="6"/>
      <c r="Q75" s="6"/>
      <c r="S75" s="6"/>
    </row>
    <row r="76" spans="11:19" s="1" customFormat="1" x14ac:dyDescent="0.25">
      <c r="K76" s="6"/>
      <c r="M76" s="6"/>
      <c r="O76" s="6"/>
      <c r="P76" s="6"/>
      <c r="Q76" s="6"/>
      <c r="S76" s="6"/>
    </row>
    <row r="77" spans="11:19" s="1" customFormat="1" x14ac:dyDescent="0.25">
      <c r="K77" s="6"/>
      <c r="M77" s="6"/>
      <c r="O77" s="6"/>
      <c r="P77" s="6"/>
      <c r="Q77" s="6"/>
      <c r="S77" s="6"/>
    </row>
    <row r="78" spans="11:19" s="1" customFormat="1" x14ac:dyDescent="0.25">
      <c r="K78" s="6"/>
      <c r="M78" s="6"/>
      <c r="O78" s="6"/>
      <c r="P78" s="6"/>
      <c r="Q78" s="6"/>
      <c r="S78" s="6"/>
    </row>
    <row r="79" spans="11:19" s="1" customFormat="1" x14ac:dyDescent="0.25">
      <c r="K79" s="6"/>
      <c r="M79" s="6"/>
      <c r="O79" s="6"/>
      <c r="P79" s="6"/>
      <c r="Q79" s="6"/>
      <c r="S79" s="6"/>
    </row>
    <row r="80" spans="11:19" s="1" customFormat="1" x14ac:dyDescent="0.25">
      <c r="K80" s="6"/>
      <c r="M80" s="6"/>
      <c r="O80" s="6"/>
      <c r="P80" s="6"/>
      <c r="Q80" s="6"/>
      <c r="S80" s="6"/>
    </row>
    <row r="81" spans="11:19" s="1" customFormat="1" x14ac:dyDescent="0.25">
      <c r="K81" s="6"/>
      <c r="M81" s="6"/>
      <c r="O81" s="6"/>
      <c r="P81" s="6"/>
      <c r="Q81" s="6"/>
      <c r="S81" s="6"/>
    </row>
    <row r="82" spans="11:19" s="1" customFormat="1" x14ac:dyDescent="0.25">
      <c r="K82" s="6"/>
      <c r="M82" s="6"/>
      <c r="O82" s="6"/>
      <c r="P82" s="6"/>
      <c r="Q82" s="6"/>
      <c r="S82" s="6"/>
    </row>
    <row r="83" spans="11:19" s="1" customFormat="1" x14ac:dyDescent="0.25">
      <c r="K83" s="6"/>
      <c r="M83" s="6"/>
      <c r="O83" s="6"/>
      <c r="P83" s="6"/>
      <c r="Q83" s="6"/>
      <c r="S83" s="6"/>
    </row>
    <row r="84" spans="11:19" s="1" customFormat="1" x14ac:dyDescent="0.25">
      <c r="K84" s="6"/>
      <c r="M84" s="6"/>
      <c r="O84" s="6"/>
      <c r="P84" s="6"/>
      <c r="Q84" s="6"/>
      <c r="S84" s="6"/>
    </row>
    <row r="85" spans="11:19" s="1" customFormat="1" x14ac:dyDescent="0.25">
      <c r="K85" s="6"/>
      <c r="M85" s="6"/>
      <c r="O85" s="6"/>
      <c r="P85" s="6"/>
      <c r="Q85" s="6"/>
      <c r="S85" s="6"/>
    </row>
    <row r="86" spans="11:19" s="1" customFormat="1" x14ac:dyDescent="0.25">
      <c r="K86" s="6"/>
      <c r="M86" s="6"/>
      <c r="O86" s="6"/>
      <c r="P86" s="6"/>
      <c r="Q86" s="6"/>
      <c r="S86" s="6"/>
    </row>
    <row r="87" spans="11:19" s="1" customFormat="1" x14ac:dyDescent="0.25">
      <c r="K87" s="6"/>
      <c r="M87" s="6"/>
      <c r="O87" s="6"/>
      <c r="P87" s="6"/>
      <c r="Q87" s="6"/>
      <c r="S87" s="6"/>
    </row>
    <row r="88" spans="11:19" s="1" customFormat="1" x14ac:dyDescent="0.25">
      <c r="K88" s="6"/>
      <c r="M88" s="6"/>
      <c r="O88" s="6"/>
      <c r="P88" s="6"/>
      <c r="Q88" s="6"/>
      <c r="S88" s="6"/>
    </row>
    <row r="89" spans="11:19" s="1" customFormat="1" x14ac:dyDescent="0.25">
      <c r="K89" s="6"/>
      <c r="M89" s="6"/>
      <c r="O89" s="6"/>
      <c r="P89" s="6"/>
      <c r="Q89" s="6"/>
      <c r="S89" s="6"/>
    </row>
    <row r="90" spans="11:19" s="1" customFormat="1" x14ac:dyDescent="0.25">
      <c r="K90" s="6"/>
      <c r="M90" s="6"/>
      <c r="O90" s="6"/>
      <c r="P90" s="6"/>
      <c r="Q90" s="6"/>
      <c r="S90" s="6"/>
    </row>
    <row r="91" spans="11:19" s="1" customFormat="1" x14ac:dyDescent="0.25">
      <c r="K91" s="6"/>
      <c r="M91" s="6"/>
      <c r="O91" s="6"/>
      <c r="P91" s="6"/>
      <c r="Q91" s="6"/>
      <c r="S91" s="6"/>
    </row>
    <row r="92" spans="11:19" s="1" customFormat="1" x14ac:dyDescent="0.25">
      <c r="K92" s="6"/>
      <c r="M92" s="6"/>
      <c r="O92" s="6"/>
      <c r="P92" s="6"/>
      <c r="Q92" s="6"/>
      <c r="S92" s="6"/>
    </row>
    <row r="93" spans="11:19" s="1" customFormat="1" x14ac:dyDescent="0.25">
      <c r="K93" s="6"/>
      <c r="M93" s="6"/>
      <c r="O93" s="6"/>
      <c r="P93" s="6"/>
      <c r="Q93" s="6"/>
      <c r="S93" s="6"/>
    </row>
    <row r="94" spans="11:19" s="1" customFormat="1" x14ac:dyDescent="0.25">
      <c r="K94" s="6"/>
      <c r="M94" s="6"/>
      <c r="O94" s="6"/>
      <c r="P94" s="6"/>
      <c r="Q94" s="6"/>
      <c r="S94" s="6"/>
    </row>
    <row r="95" spans="11:19" s="1" customFormat="1" x14ac:dyDescent="0.25">
      <c r="K95" s="6"/>
      <c r="M95" s="6"/>
      <c r="O95" s="6"/>
      <c r="P95" s="6"/>
      <c r="Q95" s="6"/>
      <c r="S95" s="6"/>
    </row>
    <row r="96" spans="11:19" s="1" customFormat="1" x14ac:dyDescent="0.25">
      <c r="K96" s="6"/>
      <c r="M96" s="6"/>
      <c r="O96" s="6"/>
      <c r="P96" s="6"/>
      <c r="Q96" s="6"/>
      <c r="S96" s="6"/>
    </row>
    <row r="97" spans="11:19" s="1" customFormat="1" x14ac:dyDescent="0.25">
      <c r="K97" s="6"/>
      <c r="M97" s="6"/>
      <c r="O97" s="6"/>
      <c r="P97" s="6"/>
      <c r="Q97" s="6"/>
      <c r="S97" s="6"/>
    </row>
    <row r="98" spans="11:19" s="1" customFormat="1" x14ac:dyDescent="0.25">
      <c r="K98" s="6"/>
      <c r="M98" s="6"/>
      <c r="O98" s="6"/>
      <c r="P98" s="6"/>
      <c r="Q98" s="6"/>
      <c r="S98" s="6"/>
    </row>
    <row r="99" spans="11:19" s="1" customFormat="1" x14ac:dyDescent="0.25">
      <c r="K99" s="6"/>
      <c r="M99" s="6"/>
      <c r="O99" s="6"/>
      <c r="P99" s="6"/>
      <c r="Q99" s="6"/>
      <c r="S99" s="6"/>
    </row>
    <row r="100" spans="11:19" s="1" customFormat="1" x14ac:dyDescent="0.25">
      <c r="K100" s="6"/>
      <c r="M100" s="6"/>
      <c r="O100" s="6"/>
      <c r="P100" s="6"/>
      <c r="Q100" s="6"/>
      <c r="S100" s="6"/>
    </row>
    <row r="101" spans="11:19" s="1" customFormat="1" x14ac:dyDescent="0.25">
      <c r="K101" s="6"/>
      <c r="M101" s="6"/>
      <c r="O101" s="6"/>
      <c r="P101" s="6"/>
      <c r="Q101" s="6"/>
      <c r="S101" s="6"/>
    </row>
    <row r="102" spans="11:19" s="1" customFormat="1" x14ac:dyDescent="0.25">
      <c r="K102" s="6"/>
      <c r="M102" s="6"/>
      <c r="O102" s="6"/>
      <c r="P102" s="6"/>
      <c r="Q102" s="6"/>
      <c r="S102" s="6"/>
    </row>
    <row r="103" spans="11:19" s="1" customFormat="1" x14ac:dyDescent="0.25">
      <c r="K103" s="6"/>
      <c r="M103" s="6"/>
      <c r="O103" s="6"/>
      <c r="P103" s="6"/>
      <c r="Q103" s="6"/>
      <c r="S103" s="6"/>
    </row>
    <row r="104" spans="11:19" s="1" customFormat="1" x14ac:dyDescent="0.25">
      <c r="K104" s="6"/>
      <c r="M104" s="6"/>
      <c r="O104" s="6"/>
      <c r="P104" s="6"/>
      <c r="Q104" s="6"/>
      <c r="S104" s="6"/>
    </row>
    <row r="105" spans="11:19" s="1" customFormat="1" x14ac:dyDescent="0.25">
      <c r="K105" s="6"/>
      <c r="M105" s="6"/>
      <c r="O105" s="6"/>
      <c r="P105" s="6"/>
      <c r="Q105" s="6"/>
      <c r="S105" s="6"/>
    </row>
    <row r="106" spans="11:19" s="1" customFormat="1" x14ac:dyDescent="0.25">
      <c r="K106" s="6"/>
      <c r="M106" s="6"/>
      <c r="O106" s="6"/>
      <c r="P106" s="6"/>
      <c r="Q106" s="6"/>
      <c r="S106" s="6"/>
    </row>
    <row r="107" spans="11:19" s="1" customFormat="1" x14ac:dyDescent="0.25">
      <c r="K107" s="6"/>
      <c r="M107" s="6"/>
      <c r="O107" s="6"/>
      <c r="P107" s="6"/>
      <c r="Q107" s="6"/>
      <c r="S107" s="6"/>
    </row>
    <row r="108" spans="11:19" s="1" customFormat="1" x14ac:dyDescent="0.25">
      <c r="K108" s="6"/>
      <c r="M108" s="6"/>
      <c r="O108" s="6"/>
      <c r="P108" s="6"/>
      <c r="Q108" s="6"/>
      <c r="S108" s="6"/>
    </row>
    <row r="109" spans="11:19" s="1" customFormat="1" x14ac:dyDescent="0.25">
      <c r="K109" s="6"/>
      <c r="M109" s="6"/>
      <c r="O109" s="6"/>
      <c r="P109" s="6"/>
      <c r="Q109" s="6"/>
      <c r="S109" s="6"/>
    </row>
    <row r="110" spans="11:19" s="1" customFormat="1" x14ac:dyDescent="0.25">
      <c r="K110" s="6"/>
      <c r="M110" s="6"/>
      <c r="O110" s="6"/>
      <c r="P110" s="6"/>
      <c r="Q110" s="6"/>
      <c r="S110" s="6"/>
    </row>
    <row r="111" spans="11:19" s="1" customFormat="1" x14ac:dyDescent="0.25">
      <c r="K111" s="6"/>
      <c r="M111" s="6"/>
      <c r="O111" s="6"/>
      <c r="P111" s="6"/>
      <c r="Q111" s="6"/>
      <c r="S111" s="6"/>
    </row>
    <row r="112" spans="11:19" s="1" customFormat="1" x14ac:dyDescent="0.25">
      <c r="K112" s="6"/>
      <c r="M112" s="6"/>
      <c r="O112" s="6"/>
      <c r="P112" s="6"/>
      <c r="Q112" s="6"/>
      <c r="S112" s="6"/>
    </row>
    <row r="113" spans="11:19" s="1" customFormat="1" x14ac:dyDescent="0.25">
      <c r="K113" s="6"/>
      <c r="M113" s="6"/>
      <c r="O113" s="6"/>
      <c r="P113" s="6"/>
      <c r="Q113" s="6"/>
      <c r="S113" s="6"/>
    </row>
    <row r="114" spans="11:19" s="1" customFormat="1" x14ac:dyDescent="0.25">
      <c r="K114" s="6"/>
      <c r="M114" s="6"/>
      <c r="O114" s="6"/>
      <c r="P114" s="6"/>
      <c r="Q114" s="6"/>
      <c r="S114" s="6"/>
    </row>
    <row r="115" spans="11:19" s="1" customFormat="1" x14ac:dyDescent="0.25">
      <c r="K115" s="6"/>
      <c r="M115" s="6"/>
      <c r="O115" s="6"/>
      <c r="P115" s="6"/>
      <c r="Q115" s="6"/>
      <c r="S115" s="6"/>
    </row>
    <row r="116" spans="11:19" s="1" customFormat="1" x14ac:dyDescent="0.25">
      <c r="K116" s="6"/>
      <c r="M116" s="6"/>
      <c r="O116" s="6"/>
      <c r="P116" s="6"/>
      <c r="Q116" s="6"/>
      <c r="S116" s="6"/>
    </row>
    <row r="117" spans="11:19" s="1" customFormat="1" x14ac:dyDescent="0.25">
      <c r="K117" s="6"/>
      <c r="M117" s="6"/>
      <c r="O117" s="6"/>
      <c r="P117" s="6"/>
      <c r="Q117" s="6"/>
      <c r="S117" s="6"/>
    </row>
    <row r="118" spans="11:19" s="1" customFormat="1" x14ac:dyDescent="0.25">
      <c r="K118" s="6"/>
      <c r="M118" s="6"/>
      <c r="O118" s="6"/>
      <c r="P118" s="6"/>
      <c r="Q118" s="6"/>
      <c r="S118" s="6"/>
    </row>
    <row r="119" spans="11:19" s="1" customFormat="1" x14ac:dyDescent="0.25">
      <c r="K119" s="6"/>
      <c r="M119" s="6"/>
      <c r="O119" s="6"/>
      <c r="P119" s="6"/>
      <c r="Q119" s="6"/>
      <c r="S119" s="6"/>
    </row>
    <row r="120" spans="11:19" s="1" customFormat="1" x14ac:dyDescent="0.25">
      <c r="K120" s="6"/>
      <c r="M120" s="6"/>
      <c r="O120" s="6"/>
      <c r="P120" s="6"/>
      <c r="Q120" s="6"/>
      <c r="S120" s="6"/>
    </row>
    <row r="121" spans="11:19" s="1" customFormat="1" x14ac:dyDescent="0.25">
      <c r="K121" s="6"/>
      <c r="M121" s="6"/>
      <c r="O121" s="6"/>
      <c r="P121" s="6"/>
      <c r="Q121" s="6"/>
      <c r="S121" s="6"/>
    </row>
    <row r="122" spans="11:19" s="1" customFormat="1" x14ac:dyDescent="0.25">
      <c r="K122" s="6"/>
      <c r="M122" s="6"/>
      <c r="O122" s="6"/>
      <c r="P122" s="6"/>
      <c r="Q122" s="6"/>
      <c r="S122" s="6"/>
    </row>
    <row r="123" spans="11:19" s="1" customFormat="1" x14ac:dyDescent="0.25">
      <c r="K123" s="6"/>
      <c r="M123" s="6"/>
      <c r="O123" s="6"/>
      <c r="P123" s="6"/>
      <c r="Q123" s="6"/>
      <c r="S123" s="6"/>
    </row>
    <row r="124" spans="11:19" s="1" customFormat="1" x14ac:dyDescent="0.25">
      <c r="K124" s="6"/>
      <c r="M124" s="6"/>
      <c r="O124" s="6"/>
      <c r="P124" s="6"/>
      <c r="Q124" s="6"/>
      <c r="S124" s="6"/>
    </row>
    <row r="125" spans="11:19" s="1" customFormat="1" x14ac:dyDescent="0.25">
      <c r="K125" s="6"/>
      <c r="M125" s="6"/>
      <c r="O125" s="6"/>
      <c r="P125" s="6"/>
      <c r="Q125" s="6"/>
      <c r="S125" s="6"/>
    </row>
    <row r="126" spans="11:19" s="1" customFormat="1" x14ac:dyDescent="0.25">
      <c r="K126" s="6"/>
      <c r="M126" s="6"/>
      <c r="O126" s="6"/>
      <c r="P126" s="6"/>
      <c r="Q126" s="6"/>
      <c r="S126" s="6"/>
    </row>
  </sheetData>
  <sheetProtection sheet="1" objects="1" scenarios="1" formatColumns="0" formatRows="0"/>
  <mergeCells count="2">
    <mergeCell ref="K5:L5"/>
    <mergeCell ref="A5:J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7CEC9-F176-412F-BD04-14EF427DAD87}">
  <dimension ref="A1:S126"/>
  <sheetViews>
    <sheetView workbookViewId="0"/>
  </sheetViews>
  <sheetFormatPr defaultRowHeight="15" x14ac:dyDescent="0.25"/>
  <cols>
    <col min="1" max="6" width="12.5703125" customWidth="1"/>
    <col min="7" max="8" width="22" customWidth="1"/>
    <col min="9" max="9" width="7.140625" customWidth="1"/>
    <col min="10" max="10" width="19.28515625" customWidth="1"/>
    <col min="11" max="11" width="9.5703125" style="5" customWidth="1"/>
    <col min="12" max="12" width="41.28515625" customWidth="1"/>
    <col min="13" max="13" width="9.5703125" style="5" customWidth="1"/>
    <col min="14" max="14" width="41.28515625" customWidth="1"/>
    <col min="15" max="17" width="9.5703125" style="5" customWidth="1"/>
    <col min="18" max="18" width="41.28515625" customWidth="1"/>
    <col min="19" max="19" width="9.5703125" style="5" customWidth="1"/>
    <col min="20" max="20" width="41.28515625" customWidth="1"/>
  </cols>
  <sheetData>
    <row r="1" spans="1:19" s="10" customFormat="1" x14ac:dyDescent="0.25">
      <c r="A1" s="10" t="s">
        <v>707</v>
      </c>
      <c r="K1" s="14"/>
      <c r="L1" s="14"/>
      <c r="M1" s="14"/>
      <c r="N1" s="14"/>
      <c r="O1" s="14"/>
      <c r="P1" s="14"/>
      <c r="Q1" s="14"/>
      <c r="S1" s="14"/>
    </row>
    <row r="2" spans="1:19" s="10" customFormat="1" x14ac:dyDescent="0.25">
      <c r="A2" s="10" t="s">
        <v>708</v>
      </c>
      <c r="K2" s="14"/>
      <c r="L2" s="14"/>
      <c r="M2" s="14"/>
      <c r="O2" s="14"/>
      <c r="P2" s="14"/>
      <c r="Q2" s="14"/>
      <c r="S2" s="14"/>
    </row>
    <row r="3" spans="1:19" s="10" customFormat="1" x14ac:dyDescent="0.25">
      <c r="A3" s="10" t="str">
        <f>"Total topics on the short list  ="&amp;COUNTIF(M:M,"Y")</f>
        <v>Total topics on the short list  =16</v>
      </c>
      <c r="K3" s="14"/>
      <c r="L3" s="14"/>
      <c r="M3" s="14"/>
      <c r="O3" s="14"/>
      <c r="P3" s="14"/>
      <c r="Q3" s="14"/>
      <c r="S3" s="14"/>
    </row>
    <row r="4" spans="1:19" x14ac:dyDescent="0.25">
      <c r="L4" s="5"/>
      <c r="N4" s="5"/>
    </row>
    <row r="5" spans="1:19" x14ac:dyDescent="0.25">
      <c r="A5" s="77" t="s">
        <v>665</v>
      </c>
      <c r="B5" s="77"/>
      <c r="C5" s="77"/>
      <c r="D5" s="77"/>
      <c r="E5" s="77"/>
      <c r="F5" s="77"/>
      <c r="G5" s="77"/>
      <c r="H5" s="77"/>
      <c r="I5" s="77"/>
      <c r="J5" s="78"/>
      <c r="K5" s="76" t="s">
        <v>666</v>
      </c>
      <c r="L5" s="76"/>
      <c r="M5" s="79" t="s">
        <v>667</v>
      </c>
      <c r="N5" s="79"/>
    </row>
    <row r="6" spans="1:19" x14ac:dyDescent="0.25">
      <c r="A6" s="22"/>
      <c r="B6" s="5"/>
      <c r="C6" s="22"/>
      <c r="D6" s="5"/>
      <c r="E6" s="22"/>
      <c r="F6" s="5"/>
      <c r="G6" s="22"/>
      <c r="H6" s="5"/>
      <c r="I6" s="22"/>
      <c r="J6" s="5"/>
      <c r="K6" s="22"/>
      <c r="L6" s="5"/>
      <c r="M6" s="22"/>
      <c r="N6" s="5"/>
    </row>
    <row r="7" spans="1:19" s="7" customFormat="1" ht="80.25" customHeight="1" x14ac:dyDescent="0.25">
      <c r="A7" s="28" t="s">
        <v>733</v>
      </c>
      <c r="B7" s="28" t="s">
        <v>1</v>
      </c>
      <c r="C7" s="28" t="s">
        <v>2</v>
      </c>
      <c r="D7" s="28" t="s">
        <v>3</v>
      </c>
      <c r="E7" s="28" t="s">
        <v>4</v>
      </c>
      <c r="F7" s="28" t="s">
        <v>5</v>
      </c>
      <c r="G7" s="28" t="s">
        <v>6</v>
      </c>
      <c r="H7" s="28" t="s">
        <v>7</v>
      </c>
      <c r="I7" s="28" t="s">
        <v>8</v>
      </c>
      <c r="J7" s="28" t="s">
        <v>9</v>
      </c>
      <c r="K7" s="29" t="s">
        <v>651</v>
      </c>
      <c r="L7" s="29" t="s">
        <v>657</v>
      </c>
      <c r="M7" s="23" t="s">
        <v>652</v>
      </c>
      <c r="N7" s="23" t="s">
        <v>662</v>
      </c>
    </row>
    <row r="8" spans="1:19" s="1" customFormat="1" ht="45" x14ac:dyDescent="0.25">
      <c r="A8" s="1" cm="1">
        <f t="array" ref="A8:N23">_xlfn._xlws.FILTER(_xlfn.CHOOSECOLS(Topic_Catalogue[],1,2,3,4,5,6,7,8,9,10,11,12,13,14), Topic_Catalogue[Include in short-list]="Y", "No topics in short list")</f>
        <v>1</v>
      </c>
      <c r="B8" s="1" t="str">
        <v>Affected Communities</v>
      </c>
      <c r="C8" s="1" t="str">
        <v>Civil and political rights</v>
      </c>
      <c r="D8" s="1" t="str">
        <v>Freedom of assembly</v>
      </c>
      <c r="E8" s="1" t="str">
        <v>Upstream &amp; Downstream</v>
      </c>
      <c r="F8" s="1" t="str">
        <v>Community Freedom of Assembly</v>
      </c>
      <c r="G8" s="1" t="str">
        <v>Risk of suppressing right to assemble.</v>
      </c>
      <c r="H8" s="1" t="str">
        <v>Potential costs from litigation and operational disruption.</v>
      </c>
      <c r="I8" s="1" t="str">
        <v>S</v>
      </c>
      <c r="J8" s="1" t="str">
        <v>9. Welfare &amp; Human Rights</v>
      </c>
      <c r="K8" s="6" t="str">
        <v>Y</v>
      </c>
      <c r="L8" s="1">
        <v>0</v>
      </c>
      <c r="M8" s="6" t="str">
        <v>Y</v>
      </c>
      <c r="N8" s="1">
        <v>0</v>
      </c>
      <c r="O8" s="6"/>
      <c r="P8" s="6"/>
      <c r="Q8" s="6"/>
      <c r="S8" s="6"/>
    </row>
    <row r="9" spans="1:19" s="1" customFormat="1" ht="60" x14ac:dyDescent="0.25">
      <c r="A9" s="1">
        <v>2</v>
      </c>
      <c r="B9" s="1" t="str">
        <v>Affected Communities</v>
      </c>
      <c r="C9" s="1" t="str">
        <v>Civil and political rights</v>
      </c>
      <c r="D9" s="1" t="str">
        <v>Freedom of expression</v>
      </c>
      <c r="E9" s="1" t="str">
        <v>Across value chain</v>
      </c>
      <c r="F9" s="1" t="str">
        <v>Community Freedom of Expression</v>
      </c>
      <c r="G9" s="1" t="str">
        <v>Risk of not respecting right to protest in operations or supply chain.</v>
      </c>
      <c r="H9" s="1" t="str">
        <v>Potential costs from litigation and operational disruption.</v>
      </c>
      <c r="I9" s="1" t="str">
        <v>S</v>
      </c>
      <c r="J9" s="1" t="str">
        <v>9. Welfare &amp; Human Rights</v>
      </c>
      <c r="K9" s="6" t="str">
        <v>Y</v>
      </c>
      <c r="L9" s="1">
        <v>0</v>
      </c>
      <c r="M9" s="6" t="str">
        <v>Y</v>
      </c>
      <c r="N9" s="1">
        <v>0</v>
      </c>
      <c r="O9" s="6"/>
      <c r="P9" s="6"/>
      <c r="Q9" s="6"/>
      <c r="S9" s="6"/>
    </row>
    <row r="10" spans="1:19" s="1" customFormat="1" ht="60" x14ac:dyDescent="0.25">
      <c r="A10" s="1">
        <v>3</v>
      </c>
      <c r="B10" s="1" t="str">
        <v>Affected Communities</v>
      </c>
      <c r="C10" s="1" t="str">
        <v>Civil and political rights</v>
      </c>
      <c r="D10" s="1" t="str">
        <v>Impacts on human rights defenders</v>
      </c>
      <c r="E10" s="1" t="str">
        <v>Across value chain</v>
      </c>
      <c r="F10" s="1" t="str">
        <v>Human Rights Defenders</v>
      </c>
      <c r="G10" s="1" t="str">
        <v>Risk of inadequate protection of activists.</v>
      </c>
      <c r="H10" s="1" t="str">
        <v>Potential costs from severe reputational damage and litigation.</v>
      </c>
      <c r="I10" s="1" t="str">
        <v>S</v>
      </c>
      <c r="J10" s="1" t="str">
        <v>9. Welfare &amp; Human Rights</v>
      </c>
      <c r="K10" s="6" t="str">
        <v>Y</v>
      </c>
      <c r="L10" s="1">
        <v>0</v>
      </c>
      <c r="M10" s="6" t="str">
        <v>Y</v>
      </c>
      <c r="N10" s="1">
        <v>0</v>
      </c>
      <c r="O10" s="6"/>
      <c r="P10" s="6"/>
      <c r="Q10" s="6"/>
      <c r="S10" s="6"/>
    </row>
    <row r="11" spans="1:19" s="1" customFormat="1" ht="60" x14ac:dyDescent="0.25">
      <c r="A11" s="1">
        <v>4</v>
      </c>
      <c r="B11" s="1" t="str">
        <v>Affected Communities</v>
      </c>
      <c r="C11" s="1" t="str">
        <v>Economic social and cultural rights</v>
      </c>
      <c r="D11" s="1" t="str">
        <v>Adequate food</v>
      </c>
      <c r="E11" s="1" t="str">
        <v>Across value chain</v>
      </c>
      <c r="F11" s="1" t="str">
        <v>Community Food Security</v>
      </c>
      <c r="G11" s="1" t="str">
        <v>Impacts on food security from operations or supply chain.</v>
      </c>
      <c r="H11" s="1" t="str">
        <v>Potential costs from community compensation and reputational damage.</v>
      </c>
      <c r="I11" s="1" t="str">
        <v>S</v>
      </c>
      <c r="J11" s="1" t="str">
        <v>9. Welfare &amp; Human Rights</v>
      </c>
      <c r="K11" s="6" t="str">
        <v>Y</v>
      </c>
      <c r="L11" s="1">
        <v>0</v>
      </c>
      <c r="M11" s="6" t="str">
        <v>Y</v>
      </c>
      <c r="N11" s="1">
        <v>0</v>
      </c>
      <c r="O11" s="6"/>
      <c r="P11" s="6"/>
      <c r="Q11" s="6"/>
      <c r="S11" s="6"/>
    </row>
    <row r="12" spans="1:19" s="1" customFormat="1" ht="60" x14ac:dyDescent="0.25">
      <c r="A12" s="1">
        <v>5</v>
      </c>
      <c r="B12" s="1" t="str">
        <v>Affected Communities</v>
      </c>
      <c r="C12" s="1" t="str">
        <v>Economic social and cultural rights</v>
      </c>
      <c r="D12" s="1" t="str">
        <v>Adequate housing</v>
      </c>
      <c r="E12" s="1" t="str">
        <v>Downstream value chain</v>
      </c>
      <c r="F12" s="1" t="str">
        <v>Community Housing</v>
      </c>
      <c r="G12" s="1" t="str">
        <v>Impacts on housing availability and quality from operations or supply chain.</v>
      </c>
      <c r="H12" s="1" t="str">
        <v>Potential costs from community compensation and reputational damage.</v>
      </c>
      <c r="I12" s="1" t="str">
        <v>S</v>
      </c>
      <c r="J12" s="1" t="str">
        <v>9. Welfare &amp; Human Rights</v>
      </c>
      <c r="K12" s="6" t="str">
        <v>Y</v>
      </c>
      <c r="L12" s="1">
        <v>0</v>
      </c>
      <c r="M12" s="6" t="str">
        <v>Y</v>
      </c>
      <c r="N12" s="1">
        <v>0</v>
      </c>
      <c r="O12" s="6"/>
      <c r="P12" s="6"/>
      <c r="Q12" s="6"/>
      <c r="S12" s="6"/>
    </row>
    <row r="13" spans="1:19" s="1" customFormat="1" ht="75" x14ac:dyDescent="0.25">
      <c r="A13" s="1">
        <v>6</v>
      </c>
      <c r="B13" s="1" t="str">
        <v>Affected Communities</v>
      </c>
      <c r="C13" s="1" t="str">
        <v>Economic social and cultural rights</v>
      </c>
      <c r="D13" s="1" t="str">
        <v>Community proximity to operations</v>
      </c>
      <c r="E13" s="1" t="str">
        <v>Across value chain</v>
      </c>
      <c r="F13" s="1" t="str">
        <v>Community Impact Proximity</v>
      </c>
      <c r="G13" s="1" t="str">
        <v>Risk or opportunity based on proximity of community impacts to operations.</v>
      </c>
      <c r="H13" s="1" t="str">
        <v>Potential costs or benefits from community relationships based on operational proximity.</v>
      </c>
      <c r="I13" s="1" t="str">
        <v>S</v>
      </c>
      <c r="J13" s="1" t="str">
        <v>6. Social Responsibility</v>
      </c>
      <c r="K13" s="6" t="str">
        <v>Y</v>
      </c>
      <c r="L13" s="1">
        <v>0</v>
      </c>
      <c r="M13" s="6" t="str">
        <v>Y</v>
      </c>
      <c r="N13" s="1">
        <v>0</v>
      </c>
      <c r="O13" s="6"/>
      <c r="P13" s="6"/>
      <c r="Q13" s="6"/>
      <c r="S13" s="6"/>
    </row>
    <row r="14" spans="1:19" s="1" customFormat="1" ht="60" x14ac:dyDescent="0.25">
      <c r="A14" s="1">
        <v>7</v>
      </c>
      <c r="B14" s="1" t="str">
        <v>Affected Communities</v>
      </c>
      <c r="C14" s="1" t="str">
        <v>Economic social and cultural rights</v>
      </c>
      <c r="D14" s="1" t="str">
        <v>Land-related impacts</v>
      </c>
      <c r="E14" s="1" t="str">
        <v>Across value chain</v>
      </c>
      <c r="F14" s="1" t="str">
        <v>Community Land Access</v>
      </c>
      <c r="G14" s="1" t="str">
        <v>Impacts on land use and access for communities.</v>
      </c>
      <c r="H14" s="1" t="str">
        <v>Potential costs from compensation and operational restrictions.</v>
      </c>
      <c r="I14" s="1" t="str">
        <v>S</v>
      </c>
      <c r="J14" s="1" t="str">
        <v>9. Welfare &amp; Human Rights</v>
      </c>
      <c r="K14" s="6" t="str">
        <v>Y</v>
      </c>
      <c r="L14" s="1">
        <v>0</v>
      </c>
      <c r="M14" s="6" t="str">
        <v>Y</v>
      </c>
      <c r="N14" s="1">
        <v>0</v>
      </c>
      <c r="O14" s="6"/>
      <c r="P14" s="6"/>
      <c r="Q14" s="6"/>
      <c r="S14" s="6"/>
    </row>
    <row r="15" spans="1:19" s="1" customFormat="1" ht="60" x14ac:dyDescent="0.25">
      <c r="A15" s="1">
        <v>8</v>
      </c>
      <c r="B15" s="1" t="str">
        <v>Affected Communities</v>
      </c>
      <c r="C15" s="1" t="str">
        <v>Economic social and cultural rights</v>
      </c>
      <c r="D15" s="1" t="str">
        <v>Local workforce development</v>
      </c>
      <c r="E15" s="1" t="str">
        <v>Own operations</v>
      </c>
      <c r="F15" s="1" t="str">
        <v>Local Workforce Development</v>
      </c>
      <c r="G15" s="1" t="str">
        <v>Opportunity to support local employment and skills development.</v>
      </c>
      <c r="H15" s="1" t="str">
        <v>Increase in local workforce capability and community relations.</v>
      </c>
      <c r="I15" s="1" t="str">
        <v>S</v>
      </c>
      <c r="J15" s="1" t="str">
        <v>6. Social Responsibility</v>
      </c>
      <c r="K15" s="6" t="str">
        <v>Y</v>
      </c>
      <c r="L15" s="1">
        <v>0</v>
      </c>
      <c r="M15" s="6" t="str">
        <v>Y</v>
      </c>
      <c r="N15" s="1">
        <v>0</v>
      </c>
      <c r="O15" s="6"/>
      <c r="P15" s="6"/>
      <c r="Q15" s="6"/>
      <c r="S15" s="6"/>
    </row>
    <row r="16" spans="1:19" s="1" customFormat="1" ht="60" x14ac:dyDescent="0.25">
      <c r="A16" s="1">
        <v>11</v>
      </c>
      <c r="B16" s="1" t="str">
        <v>Affected Communities</v>
      </c>
      <c r="C16" s="1" t="str">
        <v>Rights of indigenous peoples</v>
      </c>
      <c r="D16" s="1" t="str">
        <v>Cultural rights</v>
      </c>
      <c r="E16" s="1" t="str">
        <v>Across value chain</v>
      </c>
      <c r="F16" s="1" t="str">
        <v>Indigenous Cultural Rights</v>
      </c>
      <c r="G16" s="1" t="str">
        <v>Risk of inadequate protection of cultural heritage.</v>
      </c>
      <c r="H16" s="1" t="str">
        <v>Loss of revenue from disruption; litigation and compensation costs.</v>
      </c>
      <c r="I16" s="1" t="str">
        <v>S</v>
      </c>
      <c r="J16" s="1" t="str">
        <v>9. Welfare &amp; Human Rights</v>
      </c>
      <c r="K16" s="6" t="str">
        <v>Y</v>
      </c>
      <c r="L16" s="1">
        <v>0</v>
      </c>
      <c r="M16" s="6" t="str">
        <v>Y</v>
      </c>
      <c r="N16" s="1">
        <v>0</v>
      </c>
      <c r="O16" s="6"/>
      <c r="P16" s="6"/>
      <c r="Q16" s="6"/>
      <c r="S16" s="6"/>
    </row>
    <row r="17" spans="1:19" s="1" customFormat="1" ht="60" x14ac:dyDescent="0.25">
      <c r="A17" s="1">
        <v>12</v>
      </c>
      <c r="B17" s="1" t="str">
        <v>Affected Communities</v>
      </c>
      <c r="C17" s="1" t="str">
        <v>Rights of indigenous peoples</v>
      </c>
      <c r="D17" s="1" t="str">
        <v>Free prior and informed consent</v>
      </c>
      <c r="E17" s="1" t="str">
        <v>Upstream &amp; Downstream</v>
      </c>
      <c r="F17" s="1" t="str">
        <v>Indigenous Consent (FPIC)</v>
      </c>
      <c r="G17" s="1" t="str">
        <v>Risk of inadequate engagement with Indigenous Peoples.</v>
      </c>
      <c r="H17" s="1" t="str">
        <v>Loss of revenue from disruption; litigation and compensation costs.</v>
      </c>
      <c r="I17" s="1" t="str">
        <v>S</v>
      </c>
      <c r="J17" s="1" t="str">
        <v>9. Welfare &amp; Human Rights</v>
      </c>
      <c r="K17" s="6" t="str">
        <v>Y</v>
      </c>
      <c r="L17" s="1">
        <v>0</v>
      </c>
      <c r="M17" s="6" t="str">
        <v>Y</v>
      </c>
      <c r="N17" s="1">
        <v>0</v>
      </c>
      <c r="O17" s="6"/>
      <c r="P17" s="6"/>
      <c r="Q17" s="6"/>
      <c r="S17" s="6"/>
    </row>
    <row r="18" spans="1:19" s="1" customFormat="1" ht="60" x14ac:dyDescent="0.25">
      <c r="A18" s="1">
        <v>13</v>
      </c>
      <c r="B18" s="1" t="str">
        <v>Affected Communities</v>
      </c>
      <c r="C18" s="1" t="str">
        <v>Rights of indigenous peoples</v>
      </c>
      <c r="D18" s="1" t="str">
        <v>Self-determination</v>
      </c>
      <c r="E18" s="1" t="str">
        <v>Across value chain</v>
      </c>
      <c r="F18" s="1" t="str">
        <v>Indigenous Self-Determination</v>
      </c>
      <c r="G18" s="1" t="str">
        <v>Risk of inadequate respect for indigenous governance.</v>
      </c>
      <c r="H18" s="1" t="str">
        <v>Loss of revenue from disruption; litigation and compensation costs.</v>
      </c>
      <c r="I18" s="1" t="str">
        <v>S</v>
      </c>
      <c r="J18" s="1" t="str">
        <v>9. Welfare &amp; Human Rights</v>
      </c>
      <c r="K18" s="6" t="str">
        <v>Y</v>
      </c>
      <c r="L18" s="1">
        <v>0</v>
      </c>
      <c r="M18" s="6" t="str">
        <v>Y</v>
      </c>
      <c r="N18" s="1">
        <v>0</v>
      </c>
      <c r="O18" s="6"/>
      <c r="P18" s="6"/>
      <c r="Q18" s="6"/>
      <c r="S18" s="6"/>
    </row>
    <row r="19" spans="1:19" s="1" customFormat="1" ht="75" x14ac:dyDescent="0.25">
      <c r="A19" s="1">
        <v>14</v>
      </c>
      <c r="B19" s="1" t="str">
        <v>Biodiversity and Ecosystems</v>
      </c>
      <c r="C19" s="1" t="str">
        <v>Direct impact drivers of biodiversity loss</v>
      </c>
      <c r="D19" s="1" t="str">
        <v>Climate change</v>
      </c>
      <c r="E19" s="1" t="str">
        <v>Across value chain</v>
      </c>
      <c r="F19" s="1" t="str">
        <v>Climate-Biodiversity Link</v>
      </c>
      <c r="G19" s="1" t="str">
        <v>Impact of climate change on biodiversity through operations and value chain.</v>
      </c>
      <c r="H19" s="1" t="str">
        <v>Long-term business risks from biodiversity loss due to climate impacts.</v>
      </c>
      <c r="I19" s="1" t="str">
        <v>E</v>
      </c>
      <c r="J19" s="1" t="str">
        <v>1. Take Climate Action, 3. Biodiversity Impact</v>
      </c>
      <c r="K19" s="6" t="str">
        <v>Y</v>
      </c>
      <c r="L19" s="1">
        <v>0</v>
      </c>
      <c r="M19" s="6" t="str">
        <v>Y</v>
      </c>
      <c r="N19" s="1">
        <v>0</v>
      </c>
      <c r="O19" s="6"/>
      <c r="P19" s="6"/>
      <c r="Q19" s="6"/>
      <c r="S19" s="6"/>
    </row>
    <row r="20" spans="1:19" s="1" customFormat="1" ht="75" x14ac:dyDescent="0.25">
      <c r="A20" s="1">
        <v>15</v>
      </c>
      <c r="B20" s="1" t="str">
        <v>Biodiversity and Ecosystems</v>
      </c>
      <c r="C20" s="1" t="str">
        <v>Direct impact drivers of biodiversity loss</v>
      </c>
      <c r="D20" s="1" t="str">
        <v>Direct exploitation</v>
      </c>
      <c r="E20" s="1" t="str">
        <v>Upstream value chain</v>
      </c>
      <c r="F20" s="1" t="str">
        <v>Mining &amp; Extraction Impact</v>
      </c>
      <c r="G20" s="1" t="str">
        <v>Risk of adverse biodiversity impacts from mining in upstream supply chain.</v>
      </c>
      <c r="H20" s="1" t="str">
        <v>Loss of revenue due to supply disruptions and reputational damage from mining impacts.</v>
      </c>
      <c r="I20" s="1" t="str">
        <v>E</v>
      </c>
      <c r="J20" s="1" t="str">
        <v>3. Biodiversity Impact, 11. Responsible Sourcing</v>
      </c>
      <c r="K20" s="6" t="str">
        <v>Y</v>
      </c>
      <c r="L20" s="1">
        <v>0</v>
      </c>
      <c r="M20" s="6" t="str">
        <v>Y</v>
      </c>
      <c r="N20" s="1">
        <v>0</v>
      </c>
      <c r="O20" s="6"/>
      <c r="P20" s="6"/>
      <c r="Q20" s="6"/>
      <c r="S20" s="6"/>
    </row>
    <row r="21" spans="1:19" s="1" customFormat="1" ht="75" x14ac:dyDescent="0.25">
      <c r="A21" s="1">
        <v>16</v>
      </c>
      <c r="B21" s="1" t="str">
        <v>Biodiversity and Ecosystems</v>
      </c>
      <c r="C21" s="1" t="str">
        <v>Direct impact drivers of biodiversity loss</v>
      </c>
      <c r="D21" s="1" t="str">
        <v>Freshwater-use change</v>
      </c>
      <c r="E21" s="1" t="str">
        <v>Across value chain</v>
      </c>
      <c r="F21" s="1" t="str">
        <v>Freshwater Use Change</v>
      </c>
      <c r="G21" s="1" t="str">
        <v>Impact on freshwater ecosystems from water use in operations or supply chain.</v>
      </c>
      <c r="H21" s="1" t="str">
        <v>Loss of revenue due to reputational damage and water scarcity impacts.</v>
      </c>
      <c r="I21" s="1" t="str">
        <v>E</v>
      </c>
      <c r="J21" s="1" t="str">
        <v>3. Biodiversity Impact, 4. Resource Use</v>
      </c>
      <c r="K21" s="6" t="str">
        <v>Y</v>
      </c>
      <c r="L21" s="1">
        <v>0</v>
      </c>
      <c r="M21" s="6" t="str">
        <v>Y</v>
      </c>
      <c r="N21" s="1">
        <v>0</v>
      </c>
      <c r="O21" s="6"/>
      <c r="P21" s="6"/>
      <c r="Q21" s="6"/>
      <c r="S21" s="6"/>
    </row>
    <row r="22" spans="1:19" s="1" customFormat="1" ht="75" x14ac:dyDescent="0.25">
      <c r="A22" s="1">
        <v>17</v>
      </c>
      <c r="B22" s="1" t="str">
        <v>Biodiversity and Ecosystems</v>
      </c>
      <c r="C22" s="1" t="str">
        <v>Direct impact drivers of biodiversity loss</v>
      </c>
      <c r="D22" s="1" t="str">
        <v>Invasive alien species</v>
      </c>
      <c r="E22" s="1" t="str">
        <v>Own operations</v>
      </c>
      <c r="F22" s="1" t="str">
        <v>Invasive Species</v>
      </c>
      <c r="G22" s="1" t="str">
        <v>Risk of introducing non-native species through operations.</v>
      </c>
      <c r="H22" s="1" t="str">
        <v>Potential costs to prevent and manage invasive species introductions.</v>
      </c>
      <c r="I22" s="1" t="str">
        <v>E</v>
      </c>
      <c r="J22" s="1" t="str">
        <v>3. Biodiversity Impact</v>
      </c>
      <c r="K22" s="6" t="str">
        <v>Y</v>
      </c>
      <c r="L22" s="1">
        <v>0</v>
      </c>
      <c r="M22" s="6" t="str">
        <v>Y</v>
      </c>
      <c r="N22" s="1">
        <v>0</v>
      </c>
      <c r="O22" s="6"/>
      <c r="P22" s="6"/>
      <c r="Q22" s="6"/>
      <c r="S22" s="6"/>
    </row>
    <row r="23" spans="1:19" s="1" customFormat="1" ht="75" x14ac:dyDescent="0.25">
      <c r="A23" s="1">
        <v>18</v>
      </c>
      <c r="B23" s="1" t="str">
        <v>Biodiversity and Ecosystems</v>
      </c>
      <c r="C23" s="1" t="str">
        <v>Direct impact drivers of biodiversity loss</v>
      </c>
      <c r="D23" s="1" t="str">
        <v>Land-use change and sea-use change</v>
      </c>
      <c r="E23" s="1" t="str">
        <v>Across value chain</v>
      </c>
      <c r="F23" s="1" t="str">
        <v>Land/Water Use Change</v>
      </c>
      <c r="G23" s="1" t="str">
        <v>Impacts from altering natural landscapes and seascapes during operations or in supply chain.</v>
      </c>
      <c r="H23" s="1" t="str">
        <v>Loss of revenue due to reputational damage and increased costs from reduced facility availability.</v>
      </c>
      <c r="I23" s="1" t="str">
        <v>E</v>
      </c>
      <c r="J23" s="1" t="str">
        <v>3. Biodiversity Impact, 4. Resource Use</v>
      </c>
      <c r="K23" s="6" t="str">
        <v>Y</v>
      </c>
      <c r="L23" s="1">
        <v>0</v>
      </c>
      <c r="M23" s="6" t="str">
        <v>Y</v>
      </c>
      <c r="N23" s="1">
        <v>0</v>
      </c>
      <c r="O23" s="6"/>
      <c r="P23" s="6"/>
      <c r="Q23" s="6"/>
      <c r="S23" s="6"/>
    </row>
    <row r="24" spans="1:19" s="1" customFormat="1" x14ac:dyDescent="0.25">
      <c r="K24" s="6"/>
      <c r="M24" s="6"/>
      <c r="O24" s="6"/>
      <c r="P24" s="6"/>
      <c r="Q24" s="6"/>
      <c r="S24" s="6"/>
    </row>
    <row r="25" spans="1:19" s="1" customFormat="1" x14ac:dyDescent="0.25">
      <c r="K25" s="6"/>
      <c r="M25" s="6"/>
      <c r="O25" s="6"/>
      <c r="P25" s="6"/>
      <c r="Q25" s="6"/>
      <c r="S25" s="6"/>
    </row>
    <row r="26" spans="1:19" s="1" customFormat="1" x14ac:dyDescent="0.25">
      <c r="K26" s="6"/>
      <c r="M26" s="6"/>
      <c r="O26" s="6"/>
      <c r="P26" s="6"/>
      <c r="Q26" s="6"/>
      <c r="S26" s="6"/>
    </row>
    <row r="27" spans="1:19" s="1" customFormat="1" x14ac:dyDescent="0.25">
      <c r="K27" s="6"/>
      <c r="M27" s="6"/>
      <c r="O27" s="6"/>
      <c r="P27" s="6"/>
      <c r="Q27" s="6"/>
      <c r="S27" s="6"/>
    </row>
    <row r="28" spans="1:19" s="1" customFormat="1" x14ac:dyDescent="0.25">
      <c r="K28" s="6"/>
      <c r="M28" s="6"/>
      <c r="O28" s="6"/>
      <c r="P28" s="6"/>
      <c r="Q28" s="6"/>
      <c r="S28" s="6"/>
    </row>
    <row r="29" spans="1:19" s="1" customFormat="1" x14ac:dyDescent="0.25">
      <c r="K29" s="6"/>
      <c r="M29" s="6"/>
      <c r="O29" s="6"/>
      <c r="P29" s="6"/>
      <c r="Q29" s="6"/>
      <c r="S29" s="6"/>
    </row>
    <row r="30" spans="1:19" s="1" customFormat="1" x14ac:dyDescent="0.25">
      <c r="K30" s="6"/>
      <c r="M30" s="6"/>
      <c r="O30" s="6"/>
      <c r="P30" s="6"/>
      <c r="Q30" s="6"/>
      <c r="S30" s="6"/>
    </row>
    <row r="31" spans="1:19" s="1" customFormat="1" x14ac:dyDescent="0.25">
      <c r="K31" s="6"/>
      <c r="M31" s="6"/>
      <c r="O31" s="6"/>
      <c r="P31" s="6"/>
      <c r="Q31" s="6"/>
      <c r="S31" s="6"/>
    </row>
    <row r="32" spans="1:19" s="1" customFormat="1" x14ac:dyDescent="0.25">
      <c r="K32" s="6"/>
      <c r="M32" s="6"/>
      <c r="O32" s="6"/>
      <c r="P32" s="6"/>
      <c r="Q32" s="6"/>
      <c r="S32" s="6"/>
    </row>
    <row r="33" spans="11:19" s="1" customFormat="1" x14ac:dyDescent="0.25">
      <c r="K33" s="6"/>
      <c r="M33" s="6"/>
      <c r="O33" s="6"/>
      <c r="P33" s="6"/>
      <c r="Q33" s="6"/>
      <c r="S33" s="6"/>
    </row>
    <row r="34" spans="11:19" s="1" customFormat="1" x14ac:dyDescent="0.25">
      <c r="K34" s="6"/>
      <c r="M34" s="6"/>
      <c r="O34" s="6"/>
      <c r="P34" s="6"/>
      <c r="Q34" s="6"/>
      <c r="S34" s="6"/>
    </row>
    <row r="35" spans="11:19" s="1" customFormat="1" x14ac:dyDescent="0.25">
      <c r="K35" s="6"/>
      <c r="M35" s="6"/>
      <c r="O35" s="6"/>
      <c r="P35" s="6"/>
      <c r="Q35" s="6"/>
      <c r="S35" s="6"/>
    </row>
    <row r="36" spans="11:19" s="1" customFormat="1" x14ac:dyDescent="0.25">
      <c r="K36" s="6"/>
      <c r="M36" s="6"/>
      <c r="O36" s="6"/>
      <c r="P36" s="6"/>
      <c r="Q36" s="6"/>
      <c r="S36" s="6"/>
    </row>
    <row r="37" spans="11:19" s="1" customFormat="1" x14ac:dyDescent="0.25">
      <c r="K37" s="6"/>
      <c r="M37" s="6"/>
      <c r="O37" s="6"/>
      <c r="P37" s="6"/>
      <c r="Q37" s="6"/>
      <c r="S37" s="6"/>
    </row>
    <row r="38" spans="11:19" s="1" customFormat="1" x14ac:dyDescent="0.25">
      <c r="K38" s="6"/>
      <c r="M38" s="6"/>
      <c r="O38" s="6"/>
      <c r="P38" s="6"/>
      <c r="Q38" s="6"/>
      <c r="S38" s="6"/>
    </row>
    <row r="39" spans="11:19" s="1" customFormat="1" x14ac:dyDescent="0.25">
      <c r="K39" s="6"/>
      <c r="M39" s="6"/>
      <c r="O39" s="6"/>
      <c r="P39" s="6"/>
      <c r="Q39" s="6"/>
      <c r="S39" s="6"/>
    </row>
    <row r="40" spans="11:19" s="1" customFormat="1" x14ac:dyDescent="0.25">
      <c r="K40" s="6"/>
      <c r="M40" s="6"/>
      <c r="O40" s="6"/>
      <c r="P40" s="6"/>
      <c r="Q40" s="6"/>
      <c r="S40" s="6"/>
    </row>
    <row r="41" spans="11:19" s="1" customFormat="1" x14ac:dyDescent="0.25">
      <c r="K41" s="6"/>
      <c r="M41" s="6"/>
      <c r="O41" s="6"/>
      <c r="P41" s="6"/>
      <c r="Q41" s="6"/>
      <c r="S41" s="6"/>
    </row>
    <row r="42" spans="11:19" s="1" customFormat="1" x14ac:dyDescent="0.25">
      <c r="K42" s="6"/>
      <c r="M42" s="6"/>
      <c r="O42" s="6"/>
      <c r="P42" s="6"/>
      <c r="Q42" s="6"/>
      <c r="S42" s="6"/>
    </row>
    <row r="43" spans="11:19" s="1" customFormat="1" x14ac:dyDescent="0.25">
      <c r="K43" s="6"/>
      <c r="M43" s="6"/>
      <c r="O43" s="6"/>
      <c r="P43" s="6"/>
      <c r="Q43" s="6"/>
      <c r="S43" s="6"/>
    </row>
    <row r="44" spans="11:19" s="1" customFormat="1" x14ac:dyDescent="0.25">
      <c r="K44" s="6"/>
      <c r="M44" s="6"/>
      <c r="O44" s="6"/>
      <c r="P44" s="6"/>
      <c r="Q44" s="6"/>
      <c r="S44" s="6"/>
    </row>
    <row r="45" spans="11:19" s="1" customFormat="1" x14ac:dyDescent="0.25">
      <c r="K45" s="6"/>
      <c r="M45" s="6"/>
      <c r="O45" s="6"/>
      <c r="P45" s="6"/>
      <c r="Q45" s="6"/>
      <c r="S45" s="6"/>
    </row>
    <row r="46" spans="11:19" s="1" customFormat="1" x14ac:dyDescent="0.25">
      <c r="K46" s="6"/>
      <c r="M46" s="6"/>
      <c r="O46" s="6"/>
      <c r="P46" s="6"/>
      <c r="Q46" s="6"/>
      <c r="S46" s="6"/>
    </row>
    <row r="47" spans="11:19" s="1" customFormat="1" x14ac:dyDescent="0.25">
      <c r="K47" s="6"/>
      <c r="M47" s="6"/>
      <c r="O47" s="6"/>
      <c r="P47" s="6"/>
      <c r="Q47" s="6"/>
      <c r="S47" s="6"/>
    </row>
    <row r="48" spans="11:19" s="1" customFormat="1" x14ac:dyDescent="0.25">
      <c r="K48" s="6"/>
      <c r="M48" s="6"/>
      <c r="O48" s="6"/>
      <c r="P48" s="6"/>
      <c r="Q48" s="6"/>
      <c r="S48" s="6"/>
    </row>
    <row r="49" spans="11:19" s="1" customFormat="1" x14ac:dyDescent="0.25">
      <c r="K49" s="6"/>
      <c r="M49" s="6"/>
      <c r="O49" s="6"/>
      <c r="P49" s="6"/>
      <c r="Q49" s="6"/>
      <c r="S49" s="6"/>
    </row>
    <row r="50" spans="11:19" s="1" customFormat="1" x14ac:dyDescent="0.25">
      <c r="K50" s="6"/>
      <c r="M50" s="6"/>
      <c r="O50" s="6"/>
      <c r="P50" s="6"/>
      <c r="Q50" s="6"/>
      <c r="S50" s="6"/>
    </row>
    <row r="51" spans="11:19" s="1" customFormat="1" x14ac:dyDescent="0.25">
      <c r="K51" s="6"/>
      <c r="M51" s="6"/>
      <c r="O51" s="6"/>
      <c r="P51" s="6"/>
      <c r="Q51" s="6"/>
      <c r="S51" s="6"/>
    </row>
    <row r="52" spans="11:19" s="1" customFormat="1" x14ac:dyDescent="0.25">
      <c r="K52" s="6"/>
      <c r="M52" s="6"/>
      <c r="O52" s="6"/>
      <c r="P52" s="6"/>
      <c r="Q52" s="6"/>
      <c r="S52" s="6"/>
    </row>
    <row r="53" spans="11:19" s="1" customFormat="1" x14ac:dyDescent="0.25">
      <c r="K53" s="6"/>
      <c r="M53" s="6"/>
      <c r="O53" s="6"/>
      <c r="P53" s="6"/>
      <c r="Q53" s="6"/>
      <c r="S53" s="6"/>
    </row>
    <row r="54" spans="11:19" s="1" customFormat="1" x14ac:dyDescent="0.25">
      <c r="K54" s="6"/>
      <c r="M54" s="6"/>
      <c r="O54" s="6"/>
      <c r="P54" s="6"/>
      <c r="Q54" s="6"/>
      <c r="S54" s="6"/>
    </row>
    <row r="55" spans="11:19" s="1" customFormat="1" x14ac:dyDescent="0.25">
      <c r="K55" s="6"/>
      <c r="M55" s="6"/>
      <c r="O55" s="6"/>
      <c r="P55" s="6"/>
      <c r="Q55" s="6"/>
      <c r="S55" s="6"/>
    </row>
    <row r="56" spans="11:19" s="1" customFormat="1" x14ac:dyDescent="0.25">
      <c r="K56" s="6"/>
      <c r="M56" s="6"/>
      <c r="O56" s="6"/>
      <c r="P56" s="6"/>
      <c r="Q56" s="6"/>
      <c r="S56" s="6"/>
    </row>
    <row r="57" spans="11:19" s="1" customFormat="1" x14ac:dyDescent="0.25">
      <c r="K57" s="6"/>
      <c r="M57" s="6"/>
      <c r="O57" s="6"/>
      <c r="P57" s="6"/>
      <c r="Q57" s="6"/>
      <c r="S57" s="6"/>
    </row>
    <row r="58" spans="11:19" s="1" customFormat="1" x14ac:dyDescent="0.25">
      <c r="K58" s="6"/>
      <c r="M58" s="6"/>
      <c r="O58" s="6"/>
      <c r="P58" s="6"/>
      <c r="Q58" s="6"/>
      <c r="S58" s="6"/>
    </row>
    <row r="59" spans="11:19" s="1" customFormat="1" x14ac:dyDescent="0.25">
      <c r="K59" s="6"/>
      <c r="M59" s="6"/>
      <c r="O59" s="6"/>
      <c r="P59" s="6"/>
      <c r="Q59" s="6"/>
      <c r="S59" s="6"/>
    </row>
    <row r="60" spans="11:19" s="1" customFormat="1" x14ac:dyDescent="0.25">
      <c r="K60" s="6"/>
      <c r="M60" s="6"/>
      <c r="O60" s="6"/>
      <c r="P60" s="6"/>
      <c r="Q60" s="6"/>
      <c r="S60" s="6"/>
    </row>
    <row r="61" spans="11:19" s="1" customFormat="1" x14ac:dyDescent="0.25">
      <c r="K61" s="6"/>
      <c r="M61" s="6"/>
      <c r="O61" s="6"/>
      <c r="P61" s="6"/>
      <c r="Q61" s="6"/>
      <c r="S61" s="6"/>
    </row>
    <row r="62" spans="11:19" s="1" customFormat="1" x14ac:dyDescent="0.25">
      <c r="K62" s="6"/>
      <c r="M62" s="6"/>
      <c r="O62" s="6"/>
      <c r="P62" s="6"/>
      <c r="Q62" s="6"/>
      <c r="S62" s="6"/>
    </row>
    <row r="63" spans="11:19" s="1" customFormat="1" x14ac:dyDescent="0.25">
      <c r="K63" s="6"/>
      <c r="M63" s="6"/>
      <c r="O63" s="6"/>
      <c r="P63" s="6"/>
      <c r="Q63" s="6"/>
      <c r="S63" s="6"/>
    </row>
    <row r="64" spans="11:19" s="1" customFormat="1" x14ac:dyDescent="0.25">
      <c r="K64" s="6"/>
      <c r="M64" s="6"/>
      <c r="O64" s="6"/>
      <c r="P64" s="6"/>
      <c r="Q64" s="6"/>
      <c r="S64" s="6"/>
    </row>
    <row r="65" spans="11:19" s="1" customFormat="1" x14ac:dyDescent="0.25">
      <c r="K65" s="6"/>
      <c r="M65" s="6"/>
      <c r="O65" s="6"/>
      <c r="P65" s="6"/>
      <c r="Q65" s="6"/>
      <c r="S65" s="6"/>
    </row>
    <row r="66" spans="11:19" s="1" customFormat="1" x14ac:dyDescent="0.25">
      <c r="K66" s="6"/>
      <c r="M66" s="6"/>
      <c r="O66" s="6"/>
      <c r="P66" s="6"/>
      <c r="Q66" s="6"/>
      <c r="S66" s="6"/>
    </row>
    <row r="67" spans="11:19" s="1" customFormat="1" x14ac:dyDescent="0.25">
      <c r="K67" s="6"/>
      <c r="M67" s="6"/>
      <c r="O67" s="6"/>
      <c r="P67" s="6"/>
      <c r="Q67" s="6"/>
      <c r="S67" s="6"/>
    </row>
    <row r="68" spans="11:19" s="1" customFormat="1" x14ac:dyDescent="0.25">
      <c r="K68" s="6"/>
      <c r="M68" s="6"/>
      <c r="O68" s="6"/>
      <c r="P68" s="6"/>
      <c r="Q68" s="6"/>
      <c r="S68" s="6"/>
    </row>
    <row r="69" spans="11:19" s="1" customFormat="1" x14ac:dyDescent="0.25">
      <c r="K69" s="6"/>
      <c r="M69" s="6"/>
      <c r="O69" s="6"/>
      <c r="P69" s="6"/>
      <c r="Q69" s="6"/>
      <c r="S69" s="6"/>
    </row>
    <row r="70" spans="11:19" s="1" customFormat="1" x14ac:dyDescent="0.25">
      <c r="K70" s="6"/>
      <c r="M70" s="6"/>
      <c r="O70" s="6"/>
      <c r="P70" s="6"/>
      <c r="Q70" s="6"/>
      <c r="S70" s="6"/>
    </row>
    <row r="71" spans="11:19" s="1" customFormat="1" x14ac:dyDescent="0.25">
      <c r="K71" s="6"/>
      <c r="M71" s="6"/>
      <c r="O71" s="6"/>
      <c r="P71" s="6"/>
      <c r="Q71" s="6"/>
      <c r="S71" s="6"/>
    </row>
    <row r="72" spans="11:19" s="1" customFormat="1" x14ac:dyDescent="0.25">
      <c r="K72" s="6"/>
      <c r="M72" s="6"/>
      <c r="O72" s="6"/>
      <c r="P72" s="6"/>
      <c r="Q72" s="6"/>
      <c r="S72" s="6"/>
    </row>
    <row r="73" spans="11:19" s="1" customFormat="1" x14ac:dyDescent="0.25">
      <c r="K73" s="6"/>
      <c r="M73" s="6"/>
      <c r="O73" s="6"/>
      <c r="P73" s="6"/>
      <c r="Q73" s="6"/>
      <c r="S73" s="6"/>
    </row>
    <row r="74" spans="11:19" s="1" customFormat="1" x14ac:dyDescent="0.25">
      <c r="K74" s="6"/>
      <c r="M74" s="6"/>
      <c r="O74" s="6"/>
      <c r="P74" s="6"/>
      <c r="Q74" s="6"/>
      <c r="S74" s="6"/>
    </row>
    <row r="75" spans="11:19" s="1" customFormat="1" x14ac:dyDescent="0.25">
      <c r="K75" s="6"/>
      <c r="M75" s="6"/>
      <c r="O75" s="6"/>
      <c r="P75" s="6"/>
      <c r="Q75" s="6"/>
      <c r="S75" s="6"/>
    </row>
    <row r="76" spans="11:19" s="1" customFormat="1" x14ac:dyDescent="0.25">
      <c r="K76" s="6"/>
      <c r="M76" s="6"/>
      <c r="O76" s="6"/>
      <c r="P76" s="6"/>
      <c r="Q76" s="6"/>
      <c r="S76" s="6"/>
    </row>
    <row r="77" spans="11:19" s="1" customFormat="1" x14ac:dyDescent="0.25">
      <c r="K77" s="6"/>
      <c r="M77" s="6"/>
      <c r="O77" s="6"/>
      <c r="P77" s="6"/>
      <c r="Q77" s="6"/>
      <c r="S77" s="6"/>
    </row>
    <row r="78" spans="11:19" s="1" customFormat="1" x14ac:dyDescent="0.25">
      <c r="K78" s="6"/>
      <c r="M78" s="6"/>
      <c r="O78" s="6"/>
      <c r="P78" s="6"/>
      <c r="Q78" s="6"/>
      <c r="S78" s="6"/>
    </row>
    <row r="79" spans="11:19" s="1" customFormat="1" x14ac:dyDescent="0.25">
      <c r="K79" s="6"/>
      <c r="M79" s="6"/>
      <c r="O79" s="6"/>
      <c r="P79" s="6"/>
      <c r="Q79" s="6"/>
      <c r="S79" s="6"/>
    </row>
    <row r="80" spans="11:19" s="1" customFormat="1" x14ac:dyDescent="0.25">
      <c r="K80" s="6"/>
      <c r="M80" s="6"/>
      <c r="O80" s="6"/>
      <c r="P80" s="6"/>
      <c r="Q80" s="6"/>
      <c r="S80" s="6"/>
    </row>
    <row r="81" spans="11:19" s="1" customFormat="1" x14ac:dyDescent="0.25">
      <c r="K81" s="6"/>
      <c r="M81" s="6"/>
      <c r="O81" s="6"/>
      <c r="P81" s="6"/>
      <c r="Q81" s="6"/>
      <c r="S81" s="6"/>
    </row>
    <row r="82" spans="11:19" s="1" customFormat="1" x14ac:dyDescent="0.25">
      <c r="K82" s="6"/>
      <c r="M82" s="6"/>
      <c r="O82" s="6"/>
      <c r="P82" s="6"/>
      <c r="Q82" s="6"/>
      <c r="S82" s="6"/>
    </row>
    <row r="83" spans="11:19" s="1" customFormat="1" x14ac:dyDescent="0.25">
      <c r="K83" s="6"/>
      <c r="M83" s="6"/>
      <c r="O83" s="6"/>
      <c r="P83" s="6"/>
      <c r="Q83" s="6"/>
      <c r="S83" s="6"/>
    </row>
    <row r="84" spans="11:19" s="1" customFormat="1" x14ac:dyDescent="0.25">
      <c r="K84" s="6"/>
      <c r="M84" s="6"/>
      <c r="O84" s="6"/>
      <c r="P84" s="6"/>
      <c r="Q84" s="6"/>
      <c r="S84" s="6"/>
    </row>
    <row r="85" spans="11:19" s="1" customFormat="1" x14ac:dyDescent="0.25">
      <c r="K85" s="6"/>
      <c r="M85" s="6"/>
      <c r="O85" s="6"/>
      <c r="P85" s="6"/>
      <c r="Q85" s="6"/>
      <c r="S85" s="6"/>
    </row>
    <row r="86" spans="11:19" s="1" customFormat="1" x14ac:dyDescent="0.25">
      <c r="K86" s="6"/>
      <c r="M86" s="6"/>
      <c r="O86" s="6"/>
      <c r="P86" s="6"/>
      <c r="Q86" s="6"/>
      <c r="S86" s="6"/>
    </row>
    <row r="87" spans="11:19" s="1" customFormat="1" x14ac:dyDescent="0.25">
      <c r="K87" s="6"/>
      <c r="M87" s="6"/>
      <c r="O87" s="6"/>
      <c r="P87" s="6"/>
      <c r="Q87" s="6"/>
      <c r="S87" s="6"/>
    </row>
    <row r="88" spans="11:19" s="1" customFormat="1" x14ac:dyDescent="0.25">
      <c r="K88" s="6"/>
      <c r="M88" s="6"/>
      <c r="O88" s="6"/>
      <c r="P88" s="6"/>
      <c r="Q88" s="6"/>
      <c r="S88" s="6"/>
    </row>
    <row r="89" spans="11:19" s="1" customFormat="1" x14ac:dyDescent="0.25">
      <c r="K89" s="6"/>
      <c r="M89" s="6"/>
      <c r="O89" s="6"/>
      <c r="P89" s="6"/>
      <c r="Q89" s="6"/>
      <c r="S89" s="6"/>
    </row>
    <row r="90" spans="11:19" s="1" customFormat="1" x14ac:dyDescent="0.25">
      <c r="K90" s="6"/>
      <c r="M90" s="6"/>
      <c r="O90" s="6"/>
      <c r="P90" s="6"/>
      <c r="Q90" s="6"/>
      <c r="S90" s="6"/>
    </row>
    <row r="91" spans="11:19" s="1" customFormat="1" x14ac:dyDescent="0.25">
      <c r="K91" s="6"/>
      <c r="M91" s="6"/>
      <c r="O91" s="6"/>
      <c r="P91" s="6"/>
      <c r="Q91" s="6"/>
      <c r="S91" s="6"/>
    </row>
    <row r="92" spans="11:19" s="1" customFormat="1" x14ac:dyDescent="0.25">
      <c r="K92" s="6"/>
      <c r="M92" s="6"/>
      <c r="O92" s="6"/>
      <c r="P92" s="6"/>
      <c r="Q92" s="6"/>
      <c r="S92" s="6"/>
    </row>
    <row r="93" spans="11:19" s="1" customFormat="1" x14ac:dyDescent="0.25">
      <c r="K93" s="6"/>
      <c r="M93" s="6"/>
      <c r="O93" s="6"/>
      <c r="P93" s="6"/>
      <c r="Q93" s="6"/>
      <c r="S93" s="6"/>
    </row>
    <row r="94" spans="11:19" s="1" customFormat="1" x14ac:dyDescent="0.25">
      <c r="K94" s="6"/>
      <c r="M94" s="6"/>
      <c r="O94" s="6"/>
      <c r="P94" s="6"/>
      <c r="Q94" s="6"/>
      <c r="S94" s="6"/>
    </row>
    <row r="95" spans="11:19" s="1" customFormat="1" x14ac:dyDescent="0.25">
      <c r="K95" s="6"/>
      <c r="M95" s="6"/>
      <c r="O95" s="6"/>
      <c r="P95" s="6"/>
      <c r="Q95" s="6"/>
      <c r="S95" s="6"/>
    </row>
    <row r="96" spans="11:19" s="1" customFormat="1" x14ac:dyDescent="0.25">
      <c r="K96" s="6"/>
      <c r="M96" s="6"/>
      <c r="O96" s="6"/>
      <c r="P96" s="6"/>
      <c r="Q96" s="6"/>
      <c r="S96" s="6"/>
    </row>
    <row r="97" spans="11:19" s="1" customFormat="1" x14ac:dyDescent="0.25">
      <c r="K97" s="6"/>
      <c r="M97" s="6"/>
      <c r="O97" s="6"/>
      <c r="P97" s="6"/>
      <c r="Q97" s="6"/>
      <c r="S97" s="6"/>
    </row>
    <row r="98" spans="11:19" s="1" customFormat="1" x14ac:dyDescent="0.25">
      <c r="K98" s="6"/>
      <c r="M98" s="6"/>
      <c r="O98" s="6"/>
      <c r="P98" s="6"/>
      <c r="Q98" s="6"/>
      <c r="S98" s="6"/>
    </row>
    <row r="99" spans="11:19" s="1" customFormat="1" x14ac:dyDescent="0.25">
      <c r="K99" s="6"/>
      <c r="M99" s="6"/>
      <c r="O99" s="6"/>
      <c r="P99" s="6"/>
      <c r="Q99" s="6"/>
      <c r="S99" s="6"/>
    </row>
    <row r="100" spans="11:19" s="1" customFormat="1" x14ac:dyDescent="0.25">
      <c r="K100" s="6"/>
      <c r="M100" s="6"/>
      <c r="O100" s="6"/>
      <c r="P100" s="6"/>
      <c r="Q100" s="6"/>
      <c r="S100" s="6"/>
    </row>
    <row r="101" spans="11:19" s="1" customFormat="1" x14ac:dyDescent="0.25">
      <c r="K101" s="6"/>
      <c r="M101" s="6"/>
      <c r="O101" s="6"/>
      <c r="P101" s="6"/>
      <c r="Q101" s="6"/>
      <c r="S101" s="6"/>
    </row>
    <row r="102" spans="11:19" s="1" customFormat="1" x14ac:dyDescent="0.25">
      <c r="K102" s="6"/>
      <c r="M102" s="6"/>
      <c r="O102" s="6"/>
      <c r="P102" s="6"/>
      <c r="Q102" s="6"/>
      <c r="S102" s="6"/>
    </row>
    <row r="103" spans="11:19" s="1" customFormat="1" x14ac:dyDescent="0.25">
      <c r="K103" s="6"/>
      <c r="M103" s="6"/>
      <c r="O103" s="6"/>
      <c r="P103" s="6"/>
      <c r="Q103" s="6"/>
      <c r="S103" s="6"/>
    </row>
    <row r="104" spans="11:19" s="1" customFormat="1" x14ac:dyDescent="0.25">
      <c r="K104" s="6"/>
      <c r="M104" s="6"/>
      <c r="O104" s="6"/>
      <c r="P104" s="6"/>
      <c r="Q104" s="6"/>
      <c r="S104" s="6"/>
    </row>
    <row r="105" spans="11:19" s="1" customFormat="1" x14ac:dyDescent="0.25">
      <c r="K105" s="6"/>
      <c r="M105" s="6"/>
      <c r="O105" s="6"/>
      <c r="P105" s="6"/>
      <c r="Q105" s="6"/>
      <c r="S105" s="6"/>
    </row>
    <row r="106" spans="11:19" s="1" customFormat="1" x14ac:dyDescent="0.25">
      <c r="K106" s="6"/>
      <c r="M106" s="6"/>
      <c r="O106" s="6"/>
      <c r="P106" s="6"/>
      <c r="Q106" s="6"/>
      <c r="S106" s="6"/>
    </row>
    <row r="107" spans="11:19" s="1" customFormat="1" x14ac:dyDescent="0.25">
      <c r="K107" s="6"/>
      <c r="M107" s="6"/>
      <c r="O107" s="6"/>
      <c r="P107" s="6"/>
      <c r="Q107" s="6"/>
      <c r="S107" s="6"/>
    </row>
    <row r="108" spans="11:19" s="1" customFormat="1" x14ac:dyDescent="0.25">
      <c r="K108" s="6"/>
      <c r="M108" s="6"/>
      <c r="O108" s="6"/>
      <c r="P108" s="6"/>
      <c r="Q108" s="6"/>
      <c r="S108" s="6"/>
    </row>
    <row r="109" spans="11:19" s="1" customFormat="1" x14ac:dyDescent="0.25">
      <c r="K109" s="6"/>
      <c r="M109" s="6"/>
      <c r="O109" s="6"/>
      <c r="P109" s="6"/>
      <c r="Q109" s="6"/>
      <c r="S109" s="6"/>
    </row>
    <row r="110" spans="11:19" s="1" customFormat="1" x14ac:dyDescent="0.25">
      <c r="K110" s="6"/>
      <c r="M110" s="6"/>
      <c r="O110" s="6"/>
      <c r="P110" s="6"/>
      <c r="Q110" s="6"/>
      <c r="S110" s="6"/>
    </row>
    <row r="111" spans="11:19" s="1" customFormat="1" x14ac:dyDescent="0.25">
      <c r="K111" s="6"/>
      <c r="M111" s="6"/>
      <c r="O111" s="6"/>
      <c r="P111" s="6"/>
      <c r="Q111" s="6"/>
      <c r="S111" s="6"/>
    </row>
    <row r="112" spans="11:19" s="1" customFormat="1" x14ac:dyDescent="0.25">
      <c r="K112" s="6"/>
      <c r="M112" s="6"/>
      <c r="O112" s="6"/>
      <c r="P112" s="6"/>
      <c r="Q112" s="6"/>
      <c r="S112" s="6"/>
    </row>
    <row r="113" spans="11:19" s="1" customFormat="1" x14ac:dyDescent="0.25">
      <c r="K113" s="6"/>
      <c r="M113" s="6"/>
      <c r="O113" s="6"/>
      <c r="P113" s="6"/>
      <c r="Q113" s="6"/>
      <c r="S113" s="6"/>
    </row>
    <row r="114" spans="11:19" s="1" customFormat="1" x14ac:dyDescent="0.25">
      <c r="K114" s="6"/>
      <c r="M114" s="6"/>
      <c r="O114" s="6"/>
      <c r="P114" s="6"/>
      <c r="Q114" s="6"/>
      <c r="S114" s="6"/>
    </row>
    <row r="115" spans="11:19" s="1" customFormat="1" x14ac:dyDescent="0.25">
      <c r="K115" s="6"/>
      <c r="M115" s="6"/>
      <c r="O115" s="6"/>
      <c r="P115" s="6"/>
      <c r="Q115" s="6"/>
      <c r="S115" s="6"/>
    </row>
    <row r="116" spans="11:19" s="1" customFormat="1" x14ac:dyDescent="0.25">
      <c r="K116" s="6"/>
      <c r="M116" s="6"/>
      <c r="O116" s="6"/>
      <c r="P116" s="6"/>
      <c r="Q116" s="6"/>
      <c r="S116" s="6"/>
    </row>
    <row r="117" spans="11:19" s="1" customFormat="1" x14ac:dyDescent="0.25">
      <c r="K117" s="6"/>
      <c r="M117" s="6"/>
      <c r="O117" s="6"/>
      <c r="P117" s="6"/>
      <c r="Q117" s="6"/>
      <c r="S117" s="6"/>
    </row>
    <row r="118" spans="11:19" s="1" customFormat="1" x14ac:dyDescent="0.25">
      <c r="K118" s="6"/>
      <c r="M118" s="6"/>
      <c r="O118" s="6"/>
      <c r="P118" s="6"/>
      <c r="Q118" s="6"/>
      <c r="S118" s="6"/>
    </row>
    <row r="119" spans="11:19" s="1" customFormat="1" x14ac:dyDescent="0.25">
      <c r="K119" s="6"/>
      <c r="M119" s="6"/>
      <c r="O119" s="6"/>
      <c r="P119" s="6"/>
      <c r="Q119" s="6"/>
      <c r="S119" s="6"/>
    </row>
    <row r="120" spans="11:19" s="1" customFormat="1" x14ac:dyDescent="0.25">
      <c r="K120" s="6"/>
      <c r="M120" s="6"/>
      <c r="O120" s="6"/>
      <c r="P120" s="6"/>
      <c r="Q120" s="6"/>
      <c r="S120" s="6"/>
    </row>
    <row r="121" spans="11:19" s="1" customFormat="1" x14ac:dyDescent="0.25">
      <c r="K121" s="6"/>
      <c r="M121" s="6"/>
      <c r="O121" s="6"/>
      <c r="P121" s="6"/>
      <c r="Q121" s="6"/>
      <c r="S121" s="6"/>
    </row>
    <row r="122" spans="11:19" s="1" customFormat="1" x14ac:dyDescent="0.25">
      <c r="K122" s="6"/>
      <c r="M122" s="6"/>
      <c r="O122" s="6"/>
      <c r="P122" s="6"/>
      <c r="Q122" s="6"/>
      <c r="S122" s="6"/>
    </row>
    <row r="123" spans="11:19" s="1" customFormat="1" x14ac:dyDescent="0.25">
      <c r="K123" s="6"/>
      <c r="M123" s="6"/>
      <c r="O123" s="6"/>
      <c r="P123" s="6"/>
      <c r="Q123" s="6"/>
      <c r="S123" s="6"/>
    </row>
    <row r="124" spans="11:19" s="1" customFormat="1" x14ac:dyDescent="0.25">
      <c r="K124" s="6"/>
      <c r="M124" s="6"/>
      <c r="O124" s="6"/>
      <c r="P124" s="6"/>
      <c r="Q124" s="6"/>
      <c r="S124" s="6"/>
    </row>
    <row r="125" spans="11:19" s="1" customFormat="1" x14ac:dyDescent="0.25">
      <c r="K125" s="6"/>
      <c r="M125" s="6"/>
      <c r="O125" s="6"/>
      <c r="P125" s="6"/>
      <c r="Q125" s="6"/>
      <c r="S125" s="6"/>
    </row>
    <row r="126" spans="11:19" s="1" customFormat="1" x14ac:dyDescent="0.25">
      <c r="K126" s="6"/>
      <c r="M126" s="6"/>
      <c r="O126" s="6"/>
      <c r="P126" s="6"/>
      <c r="Q126" s="6"/>
      <c r="S126" s="6"/>
    </row>
  </sheetData>
  <sheetProtection sheet="1" objects="1" scenarios="1" formatColumns="0" formatRows="0"/>
  <mergeCells count="3">
    <mergeCell ref="A5:J5"/>
    <mergeCell ref="K5:L5"/>
    <mergeCell ref="M5:N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B1D68-C685-40A6-B20A-79440D712D57}">
  <dimension ref="A1:AA124"/>
  <sheetViews>
    <sheetView zoomScale="70" zoomScaleNormal="70" workbookViewId="0">
      <selection activeCell="A46" sqref="A46"/>
    </sheetView>
  </sheetViews>
  <sheetFormatPr defaultRowHeight="15" x14ac:dyDescent="0.25"/>
  <cols>
    <col min="1" max="1" width="40.42578125" customWidth="1"/>
    <col min="2" max="3" width="13.42578125" customWidth="1"/>
    <col min="4" max="4" width="11.7109375" customWidth="1"/>
    <col min="5" max="8" width="8.5703125" hidden="1" customWidth="1"/>
    <col min="9" max="9" width="9.28515625" customWidth="1"/>
  </cols>
  <sheetData>
    <row r="1" spans="1:27" s="10" customFormat="1" x14ac:dyDescent="0.25">
      <c r="A1" s="10" t="s">
        <v>707</v>
      </c>
    </row>
    <row r="2" spans="1:27" s="10" customFormat="1" x14ac:dyDescent="0.25">
      <c r="A2" s="10" t="s">
        <v>828</v>
      </c>
    </row>
    <row r="3" spans="1:27" s="10" customFormat="1" x14ac:dyDescent="0.25">
      <c r="A3" s="10" t="str">
        <f>'3b_Short List View'!A3</f>
        <v>Total topics on the short list  =16</v>
      </c>
    </row>
    <row r="4" spans="1:27" x14ac:dyDescent="0.25">
      <c r="D4" s="81"/>
      <c r="I4" s="30"/>
      <c r="J4" s="30"/>
      <c r="K4" s="30"/>
      <c r="L4" s="30"/>
      <c r="M4" s="30"/>
      <c r="N4" s="30"/>
      <c r="O4" s="30"/>
      <c r="P4" s="30"/>
      <c r="Q4" s="30"/>
      <c r="R4" s="30"/>
      <c r="S4" s="30"/>
      <c r="T4" s="30"/>
      <c r="U4" s="30"/>
      <c r="V4" s="30"/>
      <c r="W4" s="30"/>
      <c r="X4" s="30"/>
      <c r="Y4" s="30"/>
      <c r="Z4" s="30"/>
      <c r="AA4" s="30"/>
    </row>
    <row r="5" spans="1:27" s="7" customFormat="1" ht="45" x14ac:dyDescent="0.25">
      <c r="A5" s="28" t="s">
        <v>5</v>
      </c>
      <c r="B5" s="9" t="s">
        <v>653</v>
      </c>
      <c r="C5" s="9" t="s">
        <v>654</v>
      </c>
      <c r="D5" s="83" t="s">
        <v>834</v>
      </c>
      <c r="E5" s="7" t="s">
        <v>829</v>
      </c>
      <c r="F5" s="7" t="s">
        <v>830</v>
      </c>
      <c r="G5" s="7" t="s">
        <v>831</v>
      </c>
      <c r="H5" s="7" t="s">
        <v>831</v>
      </c>
      <c r="I5" s="30"/>
      <c r="J5" s="32"/>
      <c r="K5" s="32"/>
      <c r="L5" s="32"/>
      <c r="M5" s="32"/>
      <c r="N5" s="32"/>
      <c r="O5" s="32"/>
      <c r="P5" s="32"/>
      <c r="Q5" s="32"/>
      <c r="R5" s="32"/>
      <c r="S5" s="32"/>
      <c r="T5" s="32"/>
      <c r="U5" s="32"/>
      <c r="V5" s="32"/>
      <c r="W5" s="32"/>
      <c r="X5" s="32"/>
      <c r="Y5" s="32"/>
      <c r="Z5" s="32"/>
      <c r="AA5" s="32"/>
    </row>
    <row r="6" spans="1:27" s="1" customFormat="1" x14ac:dyDescent="0.25">
      <c r="A6" s="1" t="str" cm="1">
        <f t="array" ref="A6:A21">_xlfn._xlws.FILTER('2_Topic Filter and Assessment'!F2:F100, '2_Topic Filter and Assessment'!M2:M100="Y")</f>
        <v>Community Freedom of Assembly</v>
      </c>
      <c r="B6" s="6" cm="1">
        <f t="array" ref="B6:C21">_xlfn._xlws.FILTER('2_Topic Filter and Assessment'!O2:P100, '2_Topic Filter and Assessment'!M2:M100="Y")</f>
        <v>5</v>
      </c>
      <c r="C6" s="6">
        <v>5</v>
      </c>
      <c r="D6" s="82">
        <f>IF(E6="-","",H6)</f>
        <v>4.8499999999999996</v>
      </c>
      <c r="E6" s="1" t="str">
        <f t="shared" ref="E6:E21" si="0">C6&amp;"-"&amp;B6</f>
        <v>5-5</v>
      </c>
      <c r="F6" s="1">
        <f t="shared" ref="F6:F37" si="1">COUNTIF($E$6:$E$100,E6)</f>
        <v>4</v>
      </c>
      <c r="G6" s="1" cm="1">
        <f t="array" ref="G6">IF(F6=1, 0, MATCH(ROW(), _xlfn._xlws.FILTER(ROW(E:E), E:E=E6), 0))</f>
        <v>1</v>
      </c>
      <c r="H6" s="1">
        <f t="shared" ref="H6:H21" si="2">IF(F6=1, B6, B6 + ((G6 - (F6+1)/2) * 0.1))</f>
        <v>4.8499999999999996</v>
      </c>
      <c r="I6" s="30"/>
      <c r="J6" s="57"/>
      <c r="K6" s="57"/>
      <c r="L6" s="57"/>
      <c r="M6" s="57"/>
      <c r="N6" s="57"/>
      <c r="O6" s="57"/>
      <c r="P6" s="57"/>
      <c r="Q6" s="57"/>
      <c r="R6" s="57"/>
      <c r="S6" s="57"/>
      <c r="T6" s="57"/>
      <c r="U6" s="57"/>
      <c r="V6" s="57"/>
      <c r="W6" s="57"/>
      <c r="X6" s="57"/>
      <c r="Y6" s="57"/>
      <c r="Z6" s="57"/>
      <c r="AA6" s="57"/>
    </row>
    <row r="7" spans="1:27" s="1" customFormat="1" x14ac:dyDescent="0.25">
      <c r="A7" s="1" t="str">
        <v>Community Freedom of Expression</v>
      </c>
      <c r="B7" s="6">
        <v>2</v>
      </c>
      <c r="C7" s="6">
        <v>3</v>
      </c>
      <c r="D7" s="82">
        <f t="shared" ref="D7:D21" si="3">IF(E7="-","",H7)</f>
        <v>1.95</v>
      </c>
      <c r="E7" s="1" t="str">
        <f t="shared" si="0"/>
        <v>3-2</v>
      </c>
      <c r="F7" s="1">
        <f t="shared" si="1"/>
        <v>2</v>
      </c>
      <c r="G7" s="1" cm="1">
        <f t="array" ref="G7">IF(F7=1, 0, MATCH(ROW(), _xlfn._xlws.FILTER(ROW(E:E), E:E=E7), 0))</f>
        <v>1</v>
      </c>
      <c r="H7" s="1">
        <f t="shared" si="2"/>
        <v>1.95</v>
      </c>
      <c r="I7" s="30"/>
      <c r="J7" s="57"/>
      <c r="K7" s="57"/>
      <c r="L7" s="57"/>
      <c r="M7" s="57"/>
      <c r="N7" s="57"/>
      <c r="O7" s="57"/>
      <c r="P7" s="57"/>
      <c r="Q7" s="57"/>
      <c r="R7" s="57"/>
      <c r="S7" s="57"/>
      <c r="T7" s="57"/>
      <c r="U7" s="57"/>
      <c r="V7" s="57"/>
      <c r="W7" s="57"/>
      <c r="X7" s="57"/>
      <c r="Y7" s="57"/>
      <c r="Z7" s="57"/>
      <c r="AA7" s="57"/>
    </row>
    <row r="8" spans="1:27" s="1" customFormat="1" x14ac:dyDescent="0.25">
      <c r="A8" s="1" t="str">
        <v>Human Rights Defenders</v>
      </c>
      <c r="B8" s="6">
        <v>5</v>
      </c>
      <c r="C8" s="6">
        <v>5</v>
      </c>
      <c r="D8" s="82">
        <f t="shared" si="3"/>
        <v>4.95</v>
      </c>
      <c r="E8" s="1" t="str">
        <f t="shared" si="0"/>
        <v>5-5</v>
      </c>
      <c r="F8" s="1">
        <f t="shared" si="1"/>
        <v>4</v>
      </c>
      <c r="G8" s="1" cm="1">
        <f t="array" ref="G8">IF(F8=1, 0, MATCH(ROW(), _xlfn._xlws.FILTER(ROW(E:E), E:E=E8), 0))</f>
        <v>2</v>
      </c>
      <c r="H8" s="1">
        <f t="shared" si="2"/>
        <v>4.95</v>
      </c>
      <c r="I8" s="30"/>
      <c r="J8" s="57"/>
      <c r="K8" s="57"/>
      <c r="L8" s="57"/>
      <c r="M8" s="57"/>
      <c r="N8" s="57"/>
      <c r="O8" s="57"/>
      <c r="P8" s="57"/>
      <c r="Q8" s="57"/>
      <c r="R8" s="57"/>
      <c r="S8" s="57"/>
      <c r="T8" s="57"/>
      <c r="U8" s="57"/>
      <c r="V8" s="57"/>
      <c r="W8" s="57"/>
      <c r="X8" s="57"/>
      <c r="Y8" s="57"/>
      <c r="Z8" s="57"/>
      <c r="AA8" s="57"/>
    </row>
    <row r="9" spans="1:27" s="1" customFormat="1" x14ac:dyDescent="0.25">
      <c r="A9" s="1" t="str">
        <v>Community Food Security</v>
      </c>
      <c r="B9" s="6">
        <v>2</v>
      </c>
      <c r="C9" s="6">
        <v>3</v>
      </c>
      <c r="D9" s="82">
        <f t="shared" si="3"/>
        <v>2.0499999999999998</v>
      </c>
      <c r="E9" s="1" t="str">
        <f t="shared" si="0"/>
        <v>3-2</v>
      </c>
      <c r="F9" s="1">
        <f t="shared" si="1"/>
        <v>2</v>
      </c>
      <c r="G9" s="1" cm="1">
        <f t="array" ref="G9">IF(F9=1, 0, MATCH(ROW(), _xlfn._xlws.FILTER(ROW(E:E), E:E=E9), 0))</f>
        <v>2</v>
      </c>
      <c r="H9" s="1">
        <f t="shared" si="2"/>
        <v>2.0499999999999998</v>
      </c>
      <c r="I9" s="30"/>
      <c r="J9" s="57"/>
      <c r="K9" s="57"/>
      <c r="L9" s="57"/>
      <c r="M9" s="57"/>
      <c r="N9" s="57"/>
      <c r="O9" s="57"/>
      <c r="P9" s="57"/>
      <c r="Q9" s="57"/>
      <c r="R9" s="57"/>
      <c r="S9" s="57"/>
      <c r="T9" s="57"/>
      <c r="U9" s="57"/>
      <c r="V9" s="57"/>
      <c r="W9" s="57"/>
      <c r="X9" s="57"/>
      <c r="Y9" s="57"/>
      <c r="Z9" s="57"/>
      <c r="AA9" s="57"/>
    </row>
    <row r="10" spans="1:27" s="1" customFormat="1" x14ac:dyDescent="0.25">
      <c r="A10" s="1" t="str">
        <v>Community Housing</v>
      </c>
      <c r="B10" s="6">
        <v>5</v>
      </c>
      <c r="C10" s="6">
        <v>2</v>
      </c>
      <c r="D10" s="82">
        <f t="shared" si="3"/>
        <v>5</v>
      </c>
      <c r="E10" s="1" t="str">
        <f t="shared" si="0"/>
        <v>2-5</v>
      </c>
      <c r="F10" s="1">
        <f t="shared" si="1"/>
        <v>1</v>
      </c>
      <c r="G10" s="1" cm="1">
        <f t="array" ref="G10">IF(F10=1, 0, MATCH(ROW(), _xlfn._xlws.FILTER(ROW(E:E), E:E=E10), 0))</f>
        <v>0</v>
      </c>
      <c r="H10" s="1">
        <f t="shared" si="2"/>
        <v>5</v>
      </c>
      <c r="I10" s="30"/>
      <c r="J10" s="57"/>
      <c r="K10" s="57"/>
      <c r="L10" s="57"/>
      <c r="M10" s="57"/>
      <c r="N10" s="57"/>
      <c r="O10" s="57"/>
      <c r="P10" s="57"/>
      <c r="Q10" s="57"/>
      <c r="R10" s="57"/>
      <c r="S10" s="57"/>
      <c r="T10" s="57"/>
      <c r="U10" s="57"/>
      <c r="V10" s="57"/>
      <c r="W10" s="57"/>
      <c r="X10" s="57"/>
      <c r="Y10" s="57"/>
      <c r="Z10" s="57"/>
      <c r="AA10" s="57"/>
    </row>
    <row r="11" spans="1:27" s="1" customFormat="1" x14ac:dyDescent="0.25">
      <c r="A11" s="1" t="str">
        <v>Community Impact Proximity</v>
      </c>
      <c r="B11" s="6">
        <v>5</v>
      </c>
      <c r="C11" s="6">
        <v>4</v>
      </c>
      <c r="D11" s="82">
        <f t="shared" si="3"/>
        <v>4.95</v>
      </c>
      <c r="E11" s="1" t="str">
        <f t="shared" si="0"/>
        <v>4-5</v>
      </c>
      <c r="F11" s="1">
        <f t="shared" si="1"/>
        <v>2</v>
      </c>
      <c r="G11" s="1" cm="1">
        <f t="array" ref="G11">IF(F11=1, 0, MATCH(ROW(), _xlfn._xlws.FILTER(ROW(E:E), E:E=E11), 0))</f>
        <v>1</v>
      </c>
      <c r="H11" s="1">
        <f t="shared" si="2"/>
        <v>4.95</v>
      </c>
      <c r="I11" s="30"/>
      <c r="J11" s="57"/>
      <c r="K11" s="57"/>
      <c r="L11" s="57"/>
      <c r="M11" s="57"/>
      <c r="N11" s="57"/>
      <c r="O11" s="57"/>
      <c r="P11" s="57"/>
      <c r="Q11" s="57"/>
      <c r="R11" s="57"/>
      <c r="S11" s="57"/>
      <c r="T11" s="57"/>
      <c r="U11" s="57"/>
      <c r="V11" s="57"/>
      <c r="W11" s="57"/>
      <c r="X11" s="57"/>
      <c r="Y11" s="57"/>
      <c r="Z11" s="57"/>
      <c r="AA11" s="57"/>
    </row>
    <row r="12" spans="1:27" s="1" customFormat="1" x14ac:dyDescent="0.25">
      <c r="A12" s="1" t="str">
        <v>Community Land Access</v>
      </c>
      <c r="B12" s="6">
        <v>3</v>
      </c>
      <c r="C12" s="6">
        <v>5</v>
      </c>
      <c r="D12" s="82">
        <f t="shared" si="3"/>
        <v>3</v>
      </c>
      <c r="E12" s="1" t="str">
        <f t="shared" si="0"/>
        <v>5-3</v>
      </c>
      <c r="F12" s="1">
        <f t="shared" si="1"/>
        <v>1</v>
      </c>
      <c r="G12" s="1" cm="1">
        <f t="array" ref="G12">IF(F12=1, 0, MATCH(ROW(), _xlfn._xlws.FILTER(ROW(E:E), E:E=E12), 0))</f>
        <v>0</v>
      </c>
      <c r="H12" s="1">
        <f t="shared" si="2"/>
        <v>3</v>
      </c>
      <c r="I12" s="30"/>
      <c r="J12" s="57"/>
      <c r="K12" s="57"/>
      <c r="L12" s="57"/>
      <c r="M12" s="57"/>
      <c r="N12" s="57"/>
      <c r="O12" s="57"/>
      <c r="P12" s="57"/>
      <c r="Q12" s="57"/>
      <c r="R12" s="57"/>
      <c r="S12" s="57"/>
      <c r="T12" s="57"/>
      <c r="U12" s="57"/>
      <c r="V12" s="57"/>
      <c r="W12" s="57"/>
      <c r="X12" s="57"/>
      <c r="Y12" s="57"/>
      <c r="Z12" s="57"/>
      <c r="AA12" s="57"/>
    </row>
    <row r="13" spans="1:27" s="1" customFormat="1" x14ac:dyDescent="0.25">
      <c r="A13" s="1" t="str">
        <v>Local Workforce Development</v>
      </c>
      <c r="B13" s="6">
        <v>3</v>
      </c>
      <c r="C13" s="6">
        <v>3</v>
      </c>
      <c r="D13" s="82">
        <f t="shared" si="3"/>
        <v>3</v>
      </c>
      <c r="E13" s="1" t="str">
        <f t="shared" si="0"/>
        <v>3-3</v>
      </c>
      <c r="F13" s="1">
        <f t="shared" si="1"/>
        <v>1</v>
      </c>
      <c r="G13" s="1" cm="1">
        <f t="array" ref="G13">IF(F13=1, 0, MATCH(ROW(), _xlfn._xlws.FILTER(ROW(E:E), E:E=E13), 0))</f>
        <v>0</v>
      </c>
      <c r="H13" s="1">
        <f t="shared" si="2"/>
        <v>3</v>
      </c>
      <c r="I13" s="30"/>
      <c r="J13" s="57"/>
      <c r="K13" s="57"/>
      <c r="L13" s="57"/>
      <c r="M13" s="57"/>
      <c r="N13" s="57"/>
      <c r="O13" s="57"/>
      <c r="P13" s="57"/>
      <c r="Q13" s="57"/>
      <c r="R13" s="57"/>
      <c r="S13" s="57"/>
      <c r="T13" s="57"/>
      <c r="U13" s="57"/>
      <c r="V13" s="57"/>
      <c r="W13" s="57"/>
      <c r="X13" s="57"/>
      <c r="Y13" s="57"/>
      <c r="Z13" s="57"/>
      <c r="AA13" s="57"/>
    </row>
    <row r="14" spans="1:27" s="1" customFormat="1" x14ac:dyDescent="0.25">
      <c r="A14" s="1" t="str">
        <v>Indigenous Cultural Rights</v>
      </c>
      <c r="B14" s="6">
        <v>4</v>
      </c>
      <c r="C14" s="6">
        <v>3</v>
      </c>
      <c r="D14" s="82">
        <f t="shared" si="3"/>
        <v>4</v>
      </c>
      <c r="E14" s="1" t="str">
        <f t="shared" si="0"/>
        <v>3-4</v>
      </c>
      <c r="F14" s="1">
        <f t="shared" si="1"/>
        <v>1</v>
      </c>
      <c r="G14" s="1" cm="1">
        <f t="array" ref="G14">IF(F14=1, 0, MATCH(ROW(), _xlfn._xlws.FILTER(ROW(E:E), E:E=E14), 0))</f>
        <v>0</v>
      </c>
      <c r="H14" s="1">
        <f t="shared" si="2"/>
        <v>4</v>
      </c>
      <c r="I14" s="30"/>
      <c r="J14" s="57"/>
      <c r="K14" s="57"/>
      <c r="L14" s="57"/>
      <c r="M14" s="57"/>
      <c r="N14" s="57"/>
      <c r="O14" s="57"/>
      <c r="P14" s="57"/>
      <c r="Q14" s="57"/>
      <c r="R14" s="57"/>
      <c r="S14" s="57"/>
      <c r="T14" s="57"/>
      <c r="U14" s="57"/>
      <c r="V14" s="57"/>
      <c r="W14" s="57"/>
      <c r="X14" s="57"/>
      <c r="Y14" s="57"/>
      <c r="Z14" s="57"/>
      <c r="AA14" s="57"/>
    </row>
    <row r="15" spans="1:27" s="1" customFormat="1" x14ac:dyDescent="0.25">
      <c r="A15" s="1" t="str">
        <v>Indigenous Consent (FPIC)</v>
      </c>
      <c r="B15" s="6">
        <v>5</v>
      </c>
      <c r="C15" s="6">
        <v>3</v>
      </c>
      <c r="D15" s="82">
        <f t="shared" si="3"/>
        <v>4.8499999999999996</v>
      </c>
      <c r="E15" s="1" t="str">
        <f t="shared" si="0"/>
        <v>3-5</v>
      </c>
      <c r="F15" s="1">
        <f t="shared" si="1"/>
        <v>4</v>
      </c>
      <c r="G15" s="1" cm="1">
        <f t="array" ref="G15">IF(F15=1, 0, MATCH(ROW(), _xlfn._xlws.FILTER(ROW(E:E), E:E=E15), 0))</f>
        <v>1</v>
      </c>
      <c r="H15" s="1">
        <f t="shared" si="2"/>
        <v>4.8499999999999996</v>
      </c>
      <c r="I15" s="30"/>
      <c r="J15" s="57"/>
      <c r="K15" s="57"/>
      <c r="L15" s="57"/>
      <c r="M15" s="57"/>
      <c r="N15" s="57"/>
      <c r="O15" s="57"/>
      <c r="P15" s="57"/>
      <c r="Q15" s="57"/>
      <c r="R15" s="57"/>
      <c r="S15" s="57"/>
      <c r="T15" s="57"/>
      <c r="U15" s="57"/>
      <c r="V15" s="57"/>
      <c r="W15" s="57"/>
      <c r="X15" s="57"/>
      <c r="Y15" s="57"/>
      <c r="Z15" s="57"/>
      <c r="AA15" s="57"/>
    </row>
    <row r="16" spans="1:27" s="1" customFormat="1" x14ac:dyDescent="0.25">
      <c r="A16" s="1" t="str">
        <v>Indigenous Self-Determination</v>
      </c>
      <c r="B16" s="6">
        <v>5</v>
      </c>
      <c r="C16" s="6">
        <v>5</v>
      </c>
      <c r="D16" s="82">
        <f t="shared" si="3"/>
        <v>5.05</v>
      </c>
      <c r="E16" s="1" t="str">
        <f t="shared" si="0"/>
        <v>5-5</v>
      </c>
      <c r="F16" s="1">
        <f t="shared" si="1"/>
        <v>4</v>
      </c>
      <c r="G16" s="1" cm="1">
        <f t="array" ref="G16">IF(F16=1, 0, MATCH(ROW(), _xlfn._xlws.FILTER(ROW(E:E), E:E=E16), 0))</f>
        <v>3</v>
      </c>
      <c r="H16" s="1">
        <f t="shared" si="2"/>
        <v>5.05</v>
      </c>
      <c r="I16" s="30"/>
      <c r="J16" s="57"/>
      <c r="K16" s="57"/>
      <c r="L16" s="57"/>
      <c r="M16" s="57"/>
      <c r="N16" s="57"/>
      <c r="O16" s="57"/>
      <c r="P16" s="57"/>
      <c r="Q16" s="57"/>
      <c r="R16" s="57"/>
      <c r="S16" s="57"/>
      <c r="T16" s="57"/>
      <c r="U16" s="57"/>
      <c r="V16" s="57"/>
      <c r="W16" s="57"/>
      <c r="X16" s="57"/>
      <c r="Y16" s="57"/>
      <c r="Z16" s="57"/>
      <c r="AA16" s="57"/>
    </row>
    <row r="17" spans="1:27" s="1" customFormat="1" x14ac:dyDescent="0.25">
      <c r="A17" s="1" t="str">
        <v>Climate-Biodiversity Link</v>
      </c>
      <c r="B17" s="6">
        <v>5</v>
      </c>
      <c r="C17" s="6">
        <v>4</v>
      </c>
      <c r="D17" s="82">
        <f t="shared" si="3"/>
        <v>5.05</v>
      </c>
      <c r="E17" s="1" t="str">
        <f t="shared" si="0"/>
        <v>4-5</v>
      </c>
      <c r="F17" s="1">
        <f t="shared" si="1"/>
        <v>2</v>
      </c>
      <c r="G17" s="1" cm="1">
        <f t="array" ref="G17">IF(F17=1, 0, MATCH(ROW(), _xlfn._xlws.FILTER(ROW(E:E), E:E=E17), 0))</f>
        <v>2</v>
      </c>
      <c r="H17" s="1">
        <f t="shared" si="2"/>
        <v>5.05</v>
      </c>
      <c r="I17" s="30"/>
      <c r="J17" s="57"/>
      <c r="K17" s="57"/>
      <c r="L17" s="57"/>
      <c r="M17" s="57"/>
      <c r="N17" s="57"/>
      <c r="O17" s="57"/>
      <c r="P17" s="57"/>
      <c r="Q17" s="57"/>
      <c r="R17" s="57"/>
      <c r="S17" s="57"/>
      <c r="T17" s="57"/>
      <c r="U17" s="57"/>
      <c r="V17" s="57"/>
      <c r="W17" s="57"/>
      <c r="X17" s="57"/>
      <c r="Y17" s="57"/>
      <c r="Z17" s="57"/>
      <c r="AA17" s="57"/>
    </row>
    <row r="18" spans="1:27" s="1" customFormat="1" x14ac:dyDescent="0.25">
      <c r="A18" s="1" t="str">
        <v>Mining &amp; Extraction Impact</v>
      </c>
      <c r="B18" s="6">
        <v>5</v>
      </c>
      <c r="C18" s="6">
        <v>5</v>
      </c>
      <c r="D18" s="82">
        <f t="shared" si="3"/>
        <v>5.15</v>
      </c>
      <c r="E18" s="1" t="str">
        <f t="shared" si="0"/>
        <v>5-5</v>
      </c>
      <c r="F18" s="1">
        <f t="shared" si="1"/>
        <v>4</v>
      </c>
      <c r="G18" s="1" cm="1">
        <f t="array" ref="G18">IF(F18=1, 0, MATCH(ROW(), _xlfn._xlws.FILTER(ROW(E:E), E:E=E18), 0))</f>
        <v>4</v>
      </c>
      <c r="H18" s="1">
        <f t="shared" si="2"/>
        <v>5.15</v>
      </c>
      <c r="I18" s="30"/>
      <c r="J18" s="57"/>
      <c r="K18" s="57"/>
      <c r="L18" s="57"/>
      <c r="M18" s="57"/>
      <c r="N18" s="57"/>
      <c r="O18" s="57"/>
      <c r="P18" s="57"/>
      <c r="Q18" s="57"/>
      <c r="R18" s="57"/>
      <c r="S18" s="57"/>
      <c r="T18" s="57"/>
      <c r="U18" s="57"/>
      <c r="V18" s="57"/>
      <c r="W18" s="57"/>
      <c r="X18" s="57"/>
      <c r="Y18" s="57"/>
      <c r="Z18" s="57"/>
      <c r="AA18" s="57"/>
    </row>
    <row r="19" spans="1:27" s="1" customFormat="1" x14ac:dyDescent="0.25">
      <c r="A19" s="1" t="str">
        <v>Freshwater Use Change</v>
      </c>
      <c r="B19" s="6">
        <v>5</v>
      </c>
      <c r="C19" s="6">
        <v>3</v>
      </c>
      <c r="D19" s="82">
        <f t="shared" si="3"/>
        <v>4.95</v>
      </c>
      <c r="E19" s="1" t="str">
        <f t="shared" si="0"/>
        <v>3-5</v>
      </c>
      <c r="F19" s="1">
        <f t="shared" si="1"/>
        <v>4</v>
      </c>
      <c r="G19" s="1" cm="1">
        <f t="array" ref="G19">IF(F19=1, 0, MATCH(ROW(), _xlfn._xlws.FILTER(ROW(E:E), E:E=E19), 0))</f>
        <v>2</v>
      </c>
      <c r="H19" s="1">
        <f t="shared" si="2"/>
        <v>4.95</v>
      </c>
      <c r="I19" s="30"/>
      <c r="J19" s="57"/>
      <c r="K19" s="57"/>
      <c r="L19" s="57"/>
      <c r="M19" s="57"/>
      <c r="N19" s="57"/>
      <c r="O19" s="57"/>
      <c r="P19" s="57"/>
      <c r="Q19" s="57"/>
      <c r="R19" s="57"/>
      <c r="S19" s="57"/>
      <c r="T19" s="57"/>
      <c r="U19" s="57"/>
      <c r="V19" s="57"/>
      <c r="W19" s="57"/>
      <c r="X19" s="57"/>
      <c r="Y19" s="57"/>
      <c r="Z19" s="57"/>
      <c r="AA19" s="57"/>
    </row>
    <row r="20" spans="1:27" s="1" customFormat="1" x14ac:dyDescent="0.25">
      <c r="A20" s="1" t="str">
        <v>Invasive Species</v>
      </c>
      <c r="B20" s="6">
        <v>5</v>
      </c>
      <c r="C20" s="6">
        <v>3</v>
      </c>
      <c r="D20" s="82">
        <f t="shared" si="3"/>
        <v>5.05</v>
      </c>
      <c r="E20" s="1" t="str">
        <f t="shared" si="0"/>
        <v>3-5</v>
      </c>
      <c r="F20" s="1">
        <f t="shared" si="1"/>
        <v>4</v>
      </c>
      <c r="G20" s="1" cm="1">
        <f t="array" ref="G20">IF(F20=1, 0, MATCH(ROW(), _xlfn._xlws.FILTER(ROW(E:E), E:E=E20), 0))</f>
        <v>3</v>
      </c>
      <c r="H20" s="1">
        <f t="shared" si="2"/>
        <v>5.05</v>
      </c>
      <c r="I20" s="30"/>
      <c r="J20" s="57"/>
      <c r="K20" s="57"/>
      <c r="L20" s="57"/>
      <c r="M20" s="57"/>
      <c r="N20" s="57"/>
      <c r="O20" s="57"/>
      <c r="P20" s="57"/>
      <c r="Q20" s="57"/>
      <c r="R20" s="57"/>
      <c r="S20" s="57"/>
      <c r="T20" s="57"/>
      <c r="U20" s="57"/>
      <c r="V20" s="57"/>
      <c r="W20" s="57"/>
      <c r="X20" s="57"/>
      <c r="Y20" s="57"/>
      <c r="Z20" s="57"/>
      <c r="AA20" s="57"/>
    </row>
    <row r="21" spans="1:27" s="1" customFormat="1" x14ac:dyDescent="0.25">
      <c r="A21" s="1" t="str">
        <v>Land/Water Use Change</v>
      </c>
      <c r="B21" s="6">
        <v>5</v>
      </c>
      <c r="C21" s="6">
        <v>3</v>
      </c>
      <c r="D21" s="82">
        <f t="shared" si="3"/>
        <v>5.15</v>
      </c>
      <c r="E21" s="1" t="str">
        <f t="shared" si="0"/>
        <v>3-5</v>
      </c>
      <c r="F21" s="1">
        <f t="shared" si="1"/>
        <v>4</v>
      </c>
      <c r="G21" s="1" cm="1">
        <f t="array" ref="G21">IF(F21=1, 0, MATCH(ROW(), _xlfn._xlws.FILTER(ROW(E:E), E:E=E21), 0))</f>
        <v>4</v>
      </c>
      <c r="H21" s="1">
        <f t="shared" si="2"/>
        <v>5.15</v>
      </c>
      <c r="I21" s="30"/>
      <c r="J21" s="57"/>
      <c r="K21" s="57"/>
      <c r="L21" s="57"/>
      <c r="M21" s="57"/>
      <c r="N21" s="57"/>
      <c r="O21" s="57"/>
      <c r="P21" s="57"/>
      <c r="Q21" s="57"/>
      <c r="R21" s="57"/>
      <c r="S21" s="57"/>
      <c r="T21" s="57"/>
      <c r="U21" s="57"/>
      <c r="V21" s="57"/>
      <c r="W21" s="57"/>
      <c r="X21" s="57"/>
      <c r="Y21" s="57"/>
      <c r="Z21" s="57"/>
      <c r="AA21" s="57"/>
    </row>
    <row r="22" spans="1:27" s="1" customFormat="1" x14ac:dyDescent="0.25">
      <c r="B22" s="6"/>
      <c r="C22" s="6"/>
      <c r="D22" s="6" t="str">
        <f t="shared" ref="D22:D85" si="4">IF(E22="-","",H22)</f>
        <v/>
      </c>
      <c r="E22" s="1" t="str">
        <f t="shared" ref="E22:E85" si="5">C22&amp;"-"&amp;B22</f>
        <v>-</v>
      </c>
      <c r="F22" s="1">
        <f t="shared" si="1"/>
        <v>79</v>
      </c>
      <c r="G22" s="1" cm="1">
        <f t="array" ref="G22">IF(F22=1, 0, MATCH(ROW(), _xlfn._xlws.FILTER(ROW(E:E), E:E=E22), 0))</f>
        <v>1</v>
      </c>
      <c r="H22" s="1">
        <f t="shared" ref="H22:H85" si="6">IF(F22=1, B22, B22 + ((G22 - (F22+1)/2) * 0.1))</f>
        <v>-3.9000000000000004</v>
      </c>
      <c r="I22" s="30"/>
      <c r="J22" s="57"/>
      <c r="K22" s="57"/>
      <c r="L22" s="57"/>
      <c r="M22" s="57"/>
      <c r="N22" s="57"/>
      <c r="O22" s="57"/>
      <c r="P22" s="57"/>
      <c r="Q22" s="57"/>
      <c r="R22" s="57"/>
      <c r="S22" s="57"/>
      <c r="T22" s="57"/>
      <c r="U22" s="57"/>
      <c r="V22" s="57"/>
      <c r="W22" s="57"/>
      <c r="X22" s="57"/>
      <c r="Y22" s="57"/>
      <c r="Z22" s="57"/>
      <c r="AA22" s="57"/>
    </row>
    <row r="23" spans="1:27" s="1" customFormat="1" x14ac:dyDescent="0.25">
      <c r="B23" s="6"/>
      <c r="C23" s="6"/>
      <c r="D23" s="6" t="str">
        <f t="shared" si="4"/>
        <v/>
      </c>
      <c r="E23" s="1" t="str">
        <f t="shared" si="5"/>
        <v>-</v>
      </c>
      <c r="F23" s="1">
        <f t="shared" si="1"/>
        <v>79</v>
      </c>
      <c r="G23" s="1" cm="1">
        <f t="array" ref="G23">IF(F23=1, 0, MATCH(ROW(), _xlfn._xlws.FILTER(ROW(E:E), E:E=E23), 0))</f>
        <v>2</v>
      </c>
      <c r="H23" s="1">
        <f t="shared" si="6"/>
        <v>-3.8000000000000003</v>
      </c>
      <c r="I23" s="30"/>
      <c r="J23" s="57"/>
      <c r="K23" s="57"/>
      <c r="L23" s="57"/>
      <c r="M23" s="57"/>
      <c r="N23" s="57"/>
      <c r="O23" s="57"/>
      <c r="P23" s="57"/>
      <c r="Q23" s="57"/>
      <c r="R23" s="57"/>
      <c r="S23" s="57"/>
      <c r="T23" s="57"/>
      <c r="U23" s="57"/>
      <c r="V23" s="57"/>
      <c r="W23" s="57"/>
      <c r="X23" s="57"/>
      <c r="Y23" s="57"/>
      <c r="Z23" s="57"/>
      <c r="AA23" s="57"/>
    </row>
    <row r="24" spans="1:27" s="1" customFormat="1" x14ac:dyDescent="0.25">
      <c r="B24" s="6"/>
      <c r="C24" s="6"/>
      <c r="D24" s="6" t="str">
        <f t="shared" si="4"/>
        <v/>
      </c>
      <c r="E24" s="1" t="str">
        <f t="shared" si="5"/>
        <v>-</v>
      </c>
      <c r="F24" s="1">
        <f t="shared" si="1"/>
        <v>79</v>
      </c>
      <c r="G24" s="1" cm="1">
        <f t="array" ref="G24">IF(F24=1, 0, MATCH(ROW(), _xlfn._xlws.FILTER(ROW(E:E), E:E=E24), 0))</f>
        <v>3</v>
      </c>
      <c r="H24" s="1">
        <f t="shared" si="6"/>
        <v>-3.7</v>
      </c>
      <c r="I24" s="30"/>
      <c r="J24" s="57"/>
      <c r="K24" s="57"/>
      <c r="L24" s="57"/>
      <c r="M24" s="57"/>
      <c r="N24" s="57"/>
      <c r="O24" s="57"/>
      <c r="P24" s="57"/>
      <c r="Q24" s="57"/>
      <c r="R24" s="57"/>
      <c r="S24" s="57"/>
      <c r="T24" s="57"/>
      <c r="U24" s="57"/>
      <c r="V24" s="57"/>
      <c r="W24" s="57"/>
      <c r="X24" s="57"/>
      <c r="Y24" s="57"/>
      <c r="Z24" s="57"/>
      <c r="AA24" s="57"/>
    </row>
    <row r="25" spans="1:27" s="1" customFormat="1" x14ac:dyDescent="0.25">
      <c r="B25" s="6"/>
      <c r="C25" s="6"/>
      <c r="D25" s="6" t="str">
        <f t="shared" si="4"/>
        <v/>
      </c>
      <c r="E25" s="1" t="str">
        <f t="shared" si="5"/>
        <v>-</v>
      </c>
      <c r="F25" s="1">
        <f t="shared" si="1"/>
        <v>79</v>
      </c>
      <c r="G25" s="1" cm="1">
        <f t="array" ref="G25">IF(F25=1, 0, MATCH(ROW(), _xlfn._xlws.FILTER(ROW(E:E), E:E=E25), 0))</f>
        <v>4</v>
      </c>
      <c r="H25" s="1">
        <f t="shared" si="6"/>
        <v>-3.6</v>
      </c>
      <c r="I25" s="30"/>
      <c r="J25" s="57"/>
      <c r="K25" s="57"/>
      <c r="L25" s="57"/>
      <c r="M25" s="57"/>
      <c r="N25" s="57"/>
      <c r="O25" s="57"/>
      <c r="P25" s="57"/>
      <c r="Q25" s="57"/>
      <c r="R25" s="57"/>
      <c r="S25" s="57"/>
      <c r="T25" s="57"/>
      <c r="U25" s="57"/>
      <c r="V25" s="57"/>
      <c r="W25" s="57"/>
      <c r="X25" s="57"/>
      <c r="Y25" s="57"/>
      <c r="Z25" s="57"/>
      <c r="AA25" s="57"/>
    </row>
    <row r="26" spans="1:27" s="1" customFormat="1" x14ac:dyDescent="0.25">
      <c r="B26" s="6"/>
      <c r="C26" s="6"/>
      <c r="D26" s="6" t="str">
        <f t="shared" si="4"/>
        <v/>
      </c>
      <c r="E26" s="1" t="str">
        <f t="shared" si="5"/>
        <v>-</v>
      </c>
      <c r="F26" s="1">
        <f t="shared" si="1"/>
        <v>79</v>
      </c>
      <c r="G26" s="1" cm="1">
        <f t="array" ref="G26">IF(F26=1, 0, MATCH(ROW(), _xlfn._xlws.FILTER(ROW(E:E), E:E=E26), 0))</f>
        <v>5</v>
      </c>
      <c r="H26" s="1">
        <f t="shared" si="6"/>
        <v>-3.5</v>
      </c>
      <c r="I26" s="30"/>
      <c r="J26" s="57"/>
      <c r="K26" s="57"/>
      <c r="L26" s="57"/>
      <c r="M26" s="57"/>
      <c r="N26" s="57"/>
      <c r="O26" s="57"/>
      <c r="P26" s="57"/>
      <c r="Q26" s="57"/>
      <c r="R26" s="57"/>
      <c r="S26" s="57"/>
      <c r="T26" s="57"/>
      <c r="U26" s="57"/>
      <c r="V26" s="57"/>
      <c r="W26" s="57"/>
      <c r="X26" s="57"/>
      <c r="Y26" s="57"/>
      <c r="Z26" s="57"/>
      <c r="AA26" s="57"/>
    </row>
    <row r="27" spans="1:27" s="1" customFormat="1" x14ac:dyDescent="0.25">
      <c r="B27" s="6"/>
      <c r="C27" s="6"/>
      <c r="D27" s="6" t="str">
        <f t="shared" si="4"/>
        <v/>
      </c>
      <c r="E27" s="1" t="str">
        <f t="shared" si="5"/>
        <v>-</v>
      </c>
      <c r="F27" s="1">
        <f t="shared" si="1"/>
        <v>79</v>
      </c>
      <c r="G27" s="1" cm="1">
        <f t="array" ref="G27">IF(F27=1, 0, MATCH(ROW(), _xlfn._xlws.FILTER(ROW(E:E), E:E=E27), 0))</f>
        <v>6</v>
      </c>
      <c r="H27" s="1">
        <f t="shared" si="6"/>
        <v>-3.4000000000000004</v>
      </c>
      <c r="I27" s="30"/>
      <c r="J27" s="57"/>
      <c r="K27" s="57"/>
      <c r="L27" s="57"/>
      <c r="M27" s="57"/>
      <c r="N27" s="57"/>
      <c r="O27" s="57"/>
      <c r="P27" s="57"/>
      <c r="Q27" s="57"/>
      <c r="R27" s="57"/>
      <c r="S27" s="57"/>
      <c r="T27" s="57"/>
      <c r="U27" s="57"/>
      <c r="V27" s="57"/>
      <c r="W27" s="57"/>
      <c r="X27" s="57"/>
      <c r="Y27" s="57"/>
      <c r="Z27" s="57"/>
      <c r="AA27" s="57"/>
    </row>
    <row r="28" spans="1:27" s="1" customFormat="1" x14ac:dyDescent="0.25">
      <c r="B28" s="6"/>
      <c r="C28" s="6"/>
      <c r="D28" s="6" t="str">
        <f t="shared" si="4"/>
        <v/>
      </c>
      <c r="E28" s="1" t="str">
        <f t="shared" si="5"/>
        <v>-</v>
      </c>
      <c r="F28" s="1">
        <f t="shared" si="1"/>
        <v>79</v>
      </c>
      <c r="G28" s="1" cm="1">
        <f t="array" ref="G28">IF(F28=1, 0, MATCH(ROW(), _xlfn._xlws.FILTER(ROW(E:E), E:E=E28), 0))</f>
        <v>7</v>
      </c>
      <c r="H28" s="1">
        <f t="shared" si="6"/>
        <v>-3.3000000000000003</v>
      </c>
      <c r="I28" s="30"/>
      <c r="J28" s="57"/>
      <c r="K28" s="57"/>
      <c r="L28" s="57"/>
      <c r="M28" s="57"/>
      <c r="N28" s="57"/>
      <c r="O28" s="57"/>
      <c r="P28" s="57"/>
      <c r="Q28" s="57"/>
      <c r="R28" s="57"/>
      <c r="S28" s="57"/>
      <c r="T28" s="57"/>
      <c r="U28" s="57"/>
      <c r="V28" s="57"/>
      <c r="W28" s="57"/>
      <c r="X28" s="57"/>
      <c r="Y28" s="57"/>
      <c r="Z28" s="57"/>
      <c r="AA28" s="57"/>
    </row>
    <row r="29" spans="1:27" s="1" customFormat="1" x14ac:dyDescent="0.25">
      <c r="B29" s="6"/>
      <c r="C29" s="6"/>
      <c r="D29" s="6" t="str">
        <f t="shared" si="4"/>
        <v/>
      </c>
      <c r="E29" s="1" t="str">
        <f t="shared" si="5"/>
        <v>-</v>
      </c>
      <c r="F29" s="1">
        <f t="shared" si="1"/>
        <v>79</v>
      </c>
      <c r="G29" s="1" cm="1">
        <f t="array" ref="G29">IF(F29=1, 0, MATCH(ROW(), _xlfn._xlws.FILTER(ROW(E:E), E:E=E29), 0))</f>
        <v>8</v>
      </c>
      <c r="H29" s="1">
        <f t="shared" si="6"/>
        <v>-3.2</v>
      </c>
      <c r="I29" s="30"/>
      <c r="J29" s="57"/>
      <c r="K29" s="57"/>
      <c r="L29" s="57"/>
      <c r="M29" s="57"/>
      <c r="N29" s="57"/>
      <c r="O29" s="57"/>
      <c r="P29" s="57"/>
      <c r="Q29" s="57"/>
      <c r="R29" s="57"/>
      <c r="S29" s="57"/>
      <c r="T29" s="57"/>
      <c r="U29" s="57"/>
      <c r="V29" s="57"/>
      <c r="W29" s="57"/>
      <c r="X29" s="57"/>
      <c r="Y29" s="57"/>
      <c r="Z29" s="57"/>
      <c r="AA29" s="57"/>
    </row>
    <row r="30" spans="1:27" s="1" customFormat="1" x14ac:dyDescent="0.25">
      <c r="B30" s="6"/>
      <c r="C30" s="6"/>
      <c r="D30" s="6" t="str">
        <f t="shared" si="4"/>
        <v/>
      </c>
      <c r="E30" s="1" t="str">
        <f t="shared" si="5"/>
        <v>-</v>
      </c>
      <c r="F30" s="1">
        <f t="shared" si="1"/>
        <v>79</v>
      </c>
      <c r="G30" s="1" cm="1">
        <f t="array" ref="G30">IF(F30=1, 0, MATCH(ROW(), _xlfn._xlws.FILTER(ROW(E:E), E:E=E30), 0))</f>
        <v>9</v>
      </c>
      <c r="H30" s="1">
        <f t="shared" si="6"/>
        <v>-3.1</v>
      </c>
      <c r="I30" s="30"/>
      <c r="J30" s="57"/>
      <c r="K30" s="57"/>
      <c r="L30" s="57"/>
      <c r="M30" s="57"/>
      <c r="N30" s="57"/>
      <c r="O30" s="57"/>
      <c r="P30" s="57"/>
      <c r="Q30" s="57"/>
      <c r="R30" s="57"/>
      <c r="S30" s="57"/>
      <c r="T30" s="57"/>
      <c r="U30" s="57"/>
      <c r="V30" s="57"/>
      <c r="W30" s="57"/>
      <c r="X30" s="57"/>
      <c r="Y30" s="57"/>
      <c r="Z30" s="57"/>
      <c r="AA30" s="57"/>
    </row>
    <row r="31" spans="1:27" s="1" customFormat="1" x14ac:dyDescent="0.25">
      <c r="B31" s="6"/>
      <c r="C31" s="6"/>
      <c r="D31" s="6" t="str">
        <f t="shared" si="4"/>
        <v/>
      </c>
      <c r="E31" s="1" t="str">
        <f t="shared" si="5"/>
        <v>-</v>
      </c>
      <c r="F31" s="1">
        <f t="shared" si="1"/>
        <v>79</v>
      </c>
      <c r="G31" s="1" cm="1">
        <f t="array" ref="G31">IF(F31=1, 0, MATCH(ROW(), _xlfn._xlws.FILTER(ROW(E:E), E:E=E31), 0))</f>
        <v>10</v>
      </c>
      <c r="H31" s="1">
        <f t="shared" si="6"/>
        <v>-3</v>
      </c>
      <c r="I31" s="30"/>
      <c r="J31" s="57"/>
      <c r="K31" s="57"/>
      <c r="L31" s="57"/>
      <c r="M31" s="57"/>
      <c r="N31" s="57"/>
      <c r="O31" s="57"/>
      <c r="P31" s="57"/>
      <c r="Q31" s="57"/>
      <c r="R31" s="57"/>
      <c r="S31" s="57"/>
      <c r="T31" s="57"/>
      <c r="U31" s="57"/>
      <c r="V31" s="57"/>
      <c r="W31" s="57"/>
      <c r="X31" s="57"/>
      <c r="Y31" s="57"/>
      <c r="Z31" s="57"/>
      <c r="AA31" s="57"/>
    </row>
    <row r="32" spans="1:27" s="1" customFormat="1" x14ac:dyDescent="0.25">
      <c r="B32" s="6"/>
      <c r="C32" s="6"/>
      <c r="D32" s="6" t="str">
        <f t="shared" si="4"/>
        <v/>
      </c>
      <c r="E32" s="1" t="str">
        <f t="shared" si="5"/>
        <v>-</v>
      </c>
      <c r="F32" s="1">
        <f t="shared" si="1"/>
        <v>79</v>
      </c>
      <c r="G32" s="1" cm="1">
        <f t="array" ref="G32">IF(F32=1, 0, MATCH(ROW(), _xlfn._xlws.FILTER(ROW(E:E), E:E=E32), 0))</f>
        <v>11</v>
      </c>
      <c r="H32" s="1">
        <f t="shared" si="6"/>
        <v>-2.9000000000000004</v>
      </c>
      <c r="I32" s="30"/>
      <c r="J32" s="57"/>
      <c r="K32" s="57"/>
      <c r="L32" s="57"/>
      <c r="M32" s="57"/>
      <c r="N32" s="57"/>
      <c r="O32" s="57"/>
      <c r="P32" s="57"/>
      <c r="Q32" s="57"/>
      <c r="R32" s="57"/>
      <c r="S32" s="57"/>
      <c r="T32" s="57"/>
      <c r="U32" s="57"/>
      <c r="V32" s="57"/>
      <c r="W32" s="57"/>
      <c r="X32" s="57"/>
      <c r="Y32" s="57"/>
      <c r="Z32" s="57"/>
      <c r="AA32" s="57"/>
    </row>
    <row r="33" spans="2:27" s="1" customFormat="1" x14ac:dyDescent="0.25">
      <c r="B33" s="6"/>
      <c r="C33" s="6"/>
      <c r="D33" s="6" t="str">
        <f t="shared" si="4"/>
        <v/>
      </c>
      <c r="E33" s="1" t="str">
        <f t="shared" si="5"/>
        <v>-</v>
      </c>
      <c r="F33" s="1">
        <f t="shared" si="1"/>
        <v>79</v>
      </c>
      <c r="G33" s="1" cm="1">
        <f t="array" ref="G33">IF(F33=1, 0, MATCH(ROW(), _xlfn._xlws.FILTER(ROW(E:E), E:E=E33), 0))</f>
        <v>12</v>
      </c>
      <c r="H33" s="1">
        <f t="shared" si="6"/>
        <v>-2.8000000000000003</v>
      </c>
      <c r="I33" s="30"/>
      <c r="J33" s="57"/>
      <c r="K33" s="57"/>
      <c r="L33" s="57"/>
      <c r="M33" s="57"/>
      <c r="N33" s="57"/>
      <c r="O33" s="57"/>
      <c r="P33" s="57"/>
      <c r="Q33" s="57"/>
      <c r="R33" s="57"/>
      <c r="S33" s="57"/>
      <c r="T33" s="57"/>
      <c r="U33" s="57"/>
      <c r="V33" s="57"/>
      <c r="W33" s="57"/>
      <c r="X33" s="57"/>
      <c r="Y33" s="57"/>
      <c r="Z33" s="57"/>
      <c r="AA33" s="57"/>
    </row>
    <row r="34" spans="2:27" s="1" customFormat="1" x14ac:dyDescent="0.25">
      <c r="B34" s="6"/>
      <c r="C34" s="6"/>
      <c r="D34" s="6" t="str">
        <f t="shared" si="4"/>
        <v/>
      </c>
      <c r="E34" s="1" t="str">
        <f t="shared" si="5"/>
        <v>-</v>
      </c>
      <c r="F34" s="1">
        <f t="shared" si="1"/>
        <v>79</v>
      </c>
      <c r="G34" s="1" cm="1">
        <f t="array" ref="G34">IF(F34=1, 0, MATCH(ROW(), _xlfn._xlws.FILTER(ROW(E:E), E:E=E34), 0))</f>
        <v>13</v>
      </c>
      <c r="H34" s="1">
        <f t="shared" si="6"/>
        <v>-2.7</v>
      </c>
      <c r="I34" s="30"/>
      <c r="J34" s="57"/>
      <c r="K34" s="57"/>
      <c r="L34" s="57"/>
      <c r="M34" s="57"/>
      <c r="N34" s="57"/>
      <c r="O34" s="57"/>
      <c r="P34" s="57"/>
      <c r="Q34" s="57"/>
      <c r="R34" s="57"/>
      <c r="S34" s="57"/>
      <c r="T34" s="57"/>
      <c r="U34" s="57"/>
      <c r="V34" s="57"/>
      <c r="W34" s="57"/>
      <c r="X34" s="57"/>
      <c r="Y34" s="57"/>
      <c r="Z34" s="57"/>
      <c r="AA34" s="57"/>
    </row>
    <row r="35" spans="2:27" s="1" customFormat="1" x14ac:dyDescent="0.25">
      <c r="B35" s="6"/>
      <c r="C35" s="6"/>
      <c r="D35" s="6" t="str">
        <f t="shared" si="4"/>
        <v/>
      </c>
      <c r="E35" s="1" t="str">
        <f t="shared" si="5"/>
        <v>-</v>
      </c>
      <c r="F35" s="1">
        <f t="shared" si="1"/>
        <v>79</v>
      </c>
      <c r="G35" s="1" cm="1">
        <f t="array" ref="G35">IF(F35=1, 0, MATCH(ROW(), _xlfn._xlws.FILTER(ROW(E:E), E:E=E35), 0))</f>
        <v>14</v>
      </c>
      <c r="H35" s="1">
        <f t="shared" si="6"/>
        <v>-2.6</v>
      </c>
      <c r="I35" s="30"/>
      <c r="J35" s="57"/>
      <c r="K35" s="57"/>
      <c r="L35" s="57"/>
      <c r="M35" s="57"/>
      <c r="N35" s="57"/>
      <c r="O35" s="57"/>
      <c r="P35" s="57"/>
      <c r="Q35" s="57"/>
      <c r="R35" s="57"/>
      <c r="S35" s="57"/>
      <c r="T35" s="57"/>
      <c r="U35" s="57"/>
      <c r="V35" s="57"/>
      <c r="W35" s="57"/>
      <c r="X35" s="57"/>
      <c r="Y35" s="57"/>
      <c r="Z35" s="57"/>
      <c r="AA35" s="57"/>
    </row>
    <row r="36" spans="2:27" s="1" customFormat="1" x14ac:dyDescent="0.25">
      <c r="B36" s="6"/>
      <c r="C36" s="6"/>
      <c r="D36" s="6" t="str">
        <f t="shared" si="4"/>
        <v/>
      </c>
      <c r="E36" s="1" t="str">
        <f t="shared" si="5"/>
        <v>-</v>
      </c>
      <c r="F36" s="1">
        <f t="shared" si="1"/>
        <v>79</v>
      </c>
      <c r="G36" s="1" cm="1">
        <f t="array" ref="G36">IF(F36=1, 0, MATCH(ROW(), _xlfn._xlws.FILTER(ROW(E:E), E:E=E36), 0))</f>
        <v>15</v>
      </c>
      <c r="H36" s="1">
        <f t="shared" si="6"/>
        <v>-2.5</v>
      </c>
      <c r="I36" s="30"/>
      <c r="J36" s="57"/>
      <c r="K36" s="57"/>
      <c r="L36" s="57"/>
      <c r="M36" s="57"/>
      <c r="N36" s="57"/>
      <c r="O36" s="57"/>
      <c r="P36" s="57"/>
      <c r="Q36" s="57"/>
      <c r="R36" s="57"/>
      <c r="S36" s="57"/>
      <c r="T36" s="57"/>
      <c r="U36" s="57"/>
      <c r="V36" s="57"/>
      <c r="W36" s="57"/>
      <c r="X36" s="57"/>
      <c r="Y36" s="57"/>
      <c r="Z36" s="57"/>
      <c r="AA36" s="57"/>
    </row>
    <row r="37" spans="2:27" s="1" customFormat="1" x14ac:dyDescent="0.25">
      <c r="B37" s="6"/>
      <c r="C37" s="6"/>
      <c r="D37" s="6" t="str">
        <f t="shared" si="4"/>
        <v/>
      </c>
      <c r="E37" s="1" t="str">
        <f t="shared" si="5"/>
        <v>-</v>
      </c>
      <c r="F37" s="1">
        <f t="shared" si="1"/>
        <v>79</v>
      </c>
      <c r="G37" s="1" cm="1">
        <f t="array" ref="G37">IF(F37=1, 0, MATCH(ROW(), _xlfn._xlws.FILTER(ROW(E:E), E:E=E37), 0))</f>
        <v>16</v>
      </c>
      <c r="H37" s="1">
        <f t="shared" si="6"/>
        <v>-2.4000000000000004</v>
      </c>
      <c r="I37" s="30"/>
      <c r="J37" s="57"/>
      <c r="K37" s="57"/>
      <c r="L37" s="57"/>
      <c r="M37" s="57"/>
      <c r="N37" s="57"/>
      <c r="O37" s="57"/>
      <c r="P37" s="57"/>
      <c r="Q37" s="57"/>
      <c r="R37" s="57"/>
      <c r="S37" s="57"/>
      <c r="T37" s="57"/>
      <c r="U37" s="57"/>
      <c r="V37" s="57"/>
      <c r="W37" s="57"/>
      <c r="X37" s="57"/>
      <c r="Y37" s="57"/>
      <c r="Z37" s="57"/>
      <c r="AA37" s="57"/>
    </row>
    <row r="38" spans="2:27" s="1" customFormat="1" x14ac:dyDescent="0.25">
      <c r="B38" s="6"/>
      <c r="C38" s="6"/>
      <c r="D38" s="6" t="str">
        <f t="shared" si="4"/>
        <v/>
      </c>
      <c r="E38" s="1" t="str">
        <f t="shared" si="5"/>
        <v>-</v>
      </c>
      <c r="F38" s="1">
        <f t="shared" ref="F38:F69" si="7">COUNTIF($E$6:$E$100,E38)</f>
        <v>79</v>
      </c>
      <c r="G38" s="1" cm="1">
        <f t="array" ref="G38">IF(F38=1, 0, MATCH(ROW(), _xlfn._xlws.FILTER(ROW(E:E), E:E=E38), 0))</f>
        <v>17</v>
      </c>
      <c r="H38" s="1">
        <f t="shared" si="6"/>
        <v>-2.3000000000000003</v>
      </c>
      <c r="I38" s="30"/>
      <c r="J38" s="57"/>
      <c r="K38" s="57"/>
      <c r="L38" s="57"/>
      <c r="M38" s="57"/>
      <c r="N38" s="57"/>
      <c r="O38" s="57"/>
      <c r="P38" s="57"/>
      <c r="Q38" s="57"/>
      <c r="R38" s="57"/>
      <c r="S38" s="57"/>
      <c r="T38" s="57"/>
      <c r="U38" s="57"/>
      <c r="V38" s="57"/>
      <c r="W38" s="57"/>
      <c r="X38" s="57"/>
      <c r="Y38" s="57"/>
      <c r="Z38" s="57"/>
      <c r="AA38" s="57"/>
    </row>
    <row r="39" spans="2:27" s="1" customFormat="1" x14ac:dyDescent="0.25">
      <c r="B39" s="6"/>
      <c r="C39" s="6"/>
      <c r="D39" s="6" t="str">
        <f t="shared" si="4"/>
        <v/>
      </c>
      <c r="E39" s="1" t="str">
        <f t="shared" si="5"/>
        <v>-</v>
      </c>
      <c r="F39" s="1">
        <f t="shared" si="7"/>
        <v>79</v>
      </c>
      <c r="G39" s="1" cm="1">
        <f t="array" ref="G39">IF(F39=1, 0, MATCH(ROW(), _xlfn._xlws.FILTER(ROW(E:E), E:E=E39), 0))</f>
        <v>18</v>
      </c>
      <c r="H39" s="1">
        <f t="shared" si="6"/>
        <v>-2.2000000000000002</v>
      </c>
      <c r="I39" s="30"/>
      <c r="J39" s="57"/>
      <c r="K39" s="57"/>
      <c r="L39" s="57"/>
      <c r="M39" s="57"/>
      <c r="N39" s="57"/>
      <c r="O39" s="57"/>
      <c r="P39" s="57"/>
      <c r="Q39" s="57"/>
      <c r="R39" s="57"/>
      <c r="S39" s="57"/>
      <c r="T39" s="57"/>
      <c r="U39" s="57"/>
      <c r="V39" s="57"/>
      <c r="W39" s="57"/>
      <c r="X39" s="57"/>
      <c r="Y39" s="57"/>
      <c r="Z39" s="57"/>
      <c r="AA39" s="57"/>
    </row>
    <row r="40" spans="2:27" s="1" customFormat="1" x14ac:dyDescent="0.25">
      <c r="B40" s="6"/>
      <c r="C40" s="6"/>
      <c r="D40" s="6" t="str">
        <f t="shared" si="4"/>
        <v/>
      </c>
      <c r="E40" s="1" t="str">
        <f t="shared" si="5"/>
        <v>-</v>
      </c>
      <c r="F40" s="1">
        <f t="shared" si="7"/>
        <v>79</v>
      </c>
      <c r="G40" s="1" cm="1">
        <f t="array" ref="G40">IF(F40=1, 0, MATCH(ROW(), _xlfn._xlws.FILTER(ROW(E:E), E:E=E40), 0))</f>
        <v>19</v>
      </c>
      <c r="H40" s="1">
        <f t="shared" si="6"/>
        <v>-2.1</v>
      </c>
      <c r="I40" s="30"/>
      <c r="J40" s="57"/>
      <c r="K40" s="57"/>
      <c r="L40" s="57"/>
      <c r="M40" s="57"/>
      <c r="N40" s="57"/>
      <c r="O40" s="57"/>
      <c r="P40" s="57"/>
      <c r="Q40" s="57"/>
      <c r="R40" s="57"/>
      <c r="S40" s="57"/>
      <c r="T40" s="57"/>
      <c r="U40" s="57"/>
      <c r="V40" s="57"/>
      <c r="W40" s="57"/>
      <c r="X40" s="57"/>
      <c r="Y40" s="57"/>
      <c r="Z40" s="57"/>
      <c r="AA40" s="57"/>
    </row>
    <row r="41" spans="2:27" s="1" customFormat="1" x14ac:dyDescent="0.25">
      <c r="D41" s="6" t="str">
        <f t="shared" si="4"/>
        <v/>
      </c>
      <c r="E41" s="1" t="str">
        <f t="shared" si="5"/>
        <v>-</v>
      </c>
      <c r="F41" s="1">
        <f t="shared" si="7"/>
        <v>79</v>
      </c>
      <c r="G41" s="1" cm="1">
        <f t="array" ref="G41">IF(F41=1, 0, MATCH(ROW(), _xlfn._xlws.FILTER(ROW(E:E), E:E=E41), 0))</f>
        <v>20</v>
      </c>
      <c r="H41" s="1">
        <f t="shared" si="6"/>
        <v>-2</v>
      </c>
      <c r="I41" s="30"/>
      <c r="J41" s="57"/>
      <c r="K41" s="57"/>
      <c r="L41" s="57"/>
      <c r="M41" s="57"/>
      <c r="N41" s="57"/>
      <c r="O41" s="57"/>
      <c r="P41" s="57"/>
      <c r="Q41" s="57"/>
      <c r="R41" s="57"/>
      <c r="S41" s="57"/>
      <c r="T41" s="57"/>
      <c r="U41" s="57"/>
      <c r="V41" s="57"/>
      <c r="W41" s="57"/>
      <c r="X41" s="57"/>
      <c r="Y41" s="57"/>
      <c r="Z41" s="57"/>
      <c r="AA41" s="57"/>
    </row>
    <row r="42" spans="2:27" s="1" customFormat="1" x14ac:dyDescent="0.25">
      <c r="D42" s="6" t="str">
        <f t="shared" si="4"/>
        <v/>
      </c>
      <c r="E42" s="1" t="str">
        <f t="shared" si="5"/>
        <v>-</v>
      </c>
      <c r="F42" s="1">
        <f t="shared" si="7"/>
        <v>79</v>
      </c>
      <c r="G42" s="1" cm="1">
        <f t="array" ref="G42">IF(F42=1, 0, MATCH(ROW(), _xlfn._xlws.FILTER(ROW(E:E), E:E=E42), 0))</f>
        <v>21</v>
      </c>
      <c r="H42" s="1">
        <f t="shared" si="6"/>
        <v>-1.9000000000000001</v>
      </c>
      <c r="I42" s="30"/>
    </row>
    <row r="43" spans="2:27" s="1" customFormat="1" x14ac:dyDescent="0.25">
      <c r="D43" s="6" t="str">
        <f t="shared" si="4"/>
        <v/>
      </c>
      <c r="E43" s="1" t="str">
        <f t="shared" si="5"/>
        <v>-</v>
      </c>
      <c r="F43" s="1">
        <f t="shared" si="7"/>
        <v>79</v>
      </c>
      <c r="G43" s="1" cm="1">
        <f t="array" ref="G43">IF(F43=1, 0, MATCH(ROW(), _xlfn._xlws.FILTER(ROW(E:E), E:E=E43), 0))</f>
        <v>22</v>
      </c>
      <c r="H43" s="1">
        <f t="shared" si="6"/>
        <v>-1.8</v>
      </c>
      <c r="I43" s="30"/>
    </row>
    <row r="44" spans="2:27" s="1" customFormat="1" x14ac:dyDescent="0.25">
      <c r="D44" s="6" t="str">
        <f t="shared" si="4"/>
        <v/>
      </c>
      <c r="E44" s="1" t="str">
        <f t="shared" si="5"/>
        <v>-</v>
      </c>
      <c r="F44" s="1">
        <f t="shared" si="7"/>
        <v>79</v>
      </c>
      <c r="G44" s="1" cm="1">
        <f t="array" ref="G44">IF(F44=1, 0, MATCH(ROW(), _xlfn._xlws.FILTER(ROW(E:E), E:E=E44), 0))</f>
        <v>23</v>
      </c>
      <c r="H44" s="1">
        <f t="shared" si="6"/>
        <v>-1.7000000000000002</v>
      </c>
      <c r="I44" s="30"/>
    </row>
    <row r="45" spans="2:27" s="1" customFormat="1" x14ac:dyDescent="0.25">
      <c r="D45" s="6" t="str">
        <f t="shared" si="4"/>
        <v/>
      </c>
      <c r="E45" s="1" t="str">
        <f t="shared" si="5"/>
        <v>-</v>
      </c>
      <c r="F45" s="1">
        <f t="shared" si="7"/>
        <v>79</v>
      </c>
      <c r="G45" s="1" cm="1">
        <f t="array" ref="G45">IF(F45=1, 0, MATCH(ROW(), _xlfn._xlws.FILTER(ROW(E:E), E:E=E45), 0))</f>
        <v>24</v>
      </c>
      <c r="H45" s="1">
        <f t="shared" si="6"/>
        <v>-1.6</v>
      </c>
    </row>
    <row r="46" spans="2:27" s="1" customFormat="1" x14ac:dyDescent="0.25">
      <c r="D46" s="6" t="str">
        <f t="shared" si="4"/>
        <v/>
      </c>
      <c r="E46" s="1" t="str">
        <f t="shared" si="5"/>
        <v>-</v>
      </c>
      <c r="F46" s="1">
        <f t="shared" si="7"/>
        <v>79</v>
      </c>
      <c r="G46" s="1" cm="1">
        <f t="array" ref="G46">IF(F46=1, 0, MATCH(ROW(), _xlfn._xlws.FILTER(ROW(E:E), E:E=E46), 0))</f>
        <v>25</v>
      </c>
      <c r="H46" s="1">
        <f t="shared" si="6"/>
        <v>-1.5</v>
      </c>
    </row>
    <row r="47" spans="2:27" s="1" customFormat="1" x14ac:dyDescent="0.25">
      <c r="D47" s="6" t="str">
        <f t="shared" si="4"/>
        <v/>
      </c>
      <c r="E47" s="1" t="str">
        <f t="shared" si="5"/>
        <v>-</v>
      </c>
      <c r="F47" s="1">
        <f t="shared" si="7"/>
        <v>79</v>
      </c>
      <c r="G47" s="1" cm="1">
        <f t="array" ref="G47">IF(F47=1, 0, MATCH(ROW(), _xlfn._xlws.FILTER(ROW(E:E), E:E=E47), 0))</f>
        <v>26</v>
      </c>
      <c r="H47" s="1">
        <f t="shared" si="6"/>
        <v>-1.4000000000000001</v>
      </c>
    </row>
    <row r="48" spans="2:27" s="1" customFormat="1" x14ac:dyDescent="0.25">
      <c r="D48" s="6" t="str">
        <f t="shared" si="4"/>
        <v/>
      </c>
      <c r="E48" s="1" t="str">
        <f t="shared" si="5"/>
        <v>-</v>
      </c>
      <c r="F48" s="1">
        <f t="shared" si="7"/>
        <v>79</v>
      </c>
      <c r="G48" s="1" cm="1">
        <f t="array" ref="G48">IF(F48=1, 0, MATCH(ROW(), _xlfn._xlws.FILTER(ROW(E:E), E:E=E48), 0))</f>
        <v>27</v>
      </c>
      <c r="H48" s="1">
        <f t="shared" si="6"/>
        <v>-1.3</v>
      </c>
    </row>
    <row r="49" spans="4:8" s="1" customFormat="1" x14ac:dyDescent="0.25">
      <c r="D49" s="6" t="str">
        <f t="shared" si="4"/>
        <v/>
      </c>
      <c r="E49" s="1" t="str">
        <f t="shared" si="5"/>
        <v>-</v>
      </c>
      <c r="F49" s="1">
        <f t="shared" si="7"/>
        <v>79</v>
      </c>
      <c r="G49" s="1" cm="1">
        <f t="array" ref="G49">IF(F49=1, 0, MATCH(ROW(), _xlfn._xlws.FILTER(ROW(E:E), E:E=E49), 0))</f>
        <v>28</v>
      </c>
      <c r="H49" s="1">
        <f t="shared" si="6"/>
        <v>-1.2000000000000002</v>
      </c>
    </row>
    <row r="50" spans="4:8" s="1" customFormat="1" x14ac:dyDescent="0.25">
      <c r="D50" s="6" t="str">
        <f t="shared" si="4"/>
        <v/>
      </c>
      <c r="E50" s="1" t="str">
        <f t="shared" si="5"/>
        <v>-</v>
      </c>
      <c r="F50" s="1">
        <f t="shared" si="7"/>
        <v>79</v>
      </c>
      <c r="G50" s="1" cm="1">
        <f t="array" ref="G50">IF(F50=1, 0, MATCH(ROW(), _xlfn._xlws.FILTER(ROW(E:E), E:E=E50), 0))</f>
        <v>29</v>
      </c>
      <c r="H50" s="1">
        <f t="shared" si="6"/>
        <v>-1.1000000000000001</v>
      </c>
    </row>
    <row r="51" spans="4:8" s="1" customFormat="1" x14ac:dyDescent="0.25">
      <c r="D51" s="6" t="str">
        <f t="shared" si="4"/>
        <v/>
      </c>
      <c r="E51" s="1" t="str">
        <f t="shared" si="5"/>
        <v>-</v>
      </c>
      <c r="F51" s="1">
        <f t="shared" si="7"/>
        <v>79</v>
      </c>
      <c r="G51" s="1" cm="1">
        <f t="array" ref="G51">IF(F51=1, 0, MATCH(ROW(), _xlfn._xlws.FILTER(ROW(E:E), E:E=E51), 0))</f>
        <v>30</v>
      </c>
      <c r="H51" s="1">
        <f t="shared" si="6"/>
        <v>-1</v>
      </c>
    </row>
    <row r="52" spans="4:8" s="1" customFormat="1" x14ac:dyDescent="0.25">
      <c r="D52" s="6" t="str">
        <f t="shared" si="4"/>
        <v/>
      </c>
      <c r="E52" s="1" t="str">
        <f t="shared" si="5"/>
        <v>-</v>
      </c>
      <c r="F52" s="1">
        <f t="shared" si="7"/>
        <v>79</v>
      </c>
      <c r="G52" s="1" cm="1">
        <f t="array" ref="G52">IF(F52=1, 0, MATCH(ROW(), _xlfn._xlws.FILTER(ROW(E:E), E:E=E52), 0))</f>
        <v>31</v>
      </c>
      <c r="H52" s="1">
        <f t="shared" si="6"/>
        <v>-0.9</v>
      </c>
    </row>
    <row r="53" spans="4:8" s="1" customFormat="1" x14ac:dyDescent="0.25">
      <c r="D53" s="6" t="str">
        <f t="shared" si="4"/>
        <v/>
      </c>
      <c r="E53" s="1" t="str">
        <f t="shared" si="5"/>
        <v>-</v>
      </c>
      <c r="F53" s="1">
        <f t="shared" si="7"/>
        <v>79</v>
      </c>
      <c r="G53" s="1" cm="1">
        <f t="array" ref="G53">IF(F53=1, 0, MATCH(ROW(), _xlfn._xlws.FILTER(ROW(E:E), E:E=E53), 0))</f>
        <v>32</v>
      </c>
      <c r="H53" s="1">
        <f t="shared" si="6"/>
        <v>-0.8</v>
      </c>
    </row>
    <row r="54" spans="4:8" s="1" customFormat="1" x14ac:dyDescent="0.25">
      <c r="D54" s="6" t="str">
        <f t="shared" si="4"/>
        <v/>
      </c>
      <c r="E54" s="1" t="str">
        <f t="shared" si="5"/>
        <v>-</v>
      </c>
      <c r="F54" s="1">
        <f t="shared" si="7"/>
        <v>79</v>
      </c>
      <c r="G54" s="1" cm="1">
        <f t="array" ref="G54">IF(F54=1, 0, MATCH(ROW(), _xlfn._xlws.FILTER(ROW(E:E), E:E=E54), 0))</f>
        <v>33</v>
      </c>
      <c r="H54" s="1">
        <f t="shared" si="6"/>
        <v>-0.70000000000000007</v>
      </c>
    </row>
    <row r="55" spans="4:8" s="1" customFormat="1" x14ac:dyDescent="0.25">
      <c r="D55" s="6" t="str">
        <f t="shared" si="4"/>
        <v/>
      </c>
      <c r="E55" s="1" t="str">
        <f t="shared" si="5"/>
        <v>-</v>
      </c>
      <c r="F55" s="1">
        <f t="shared" si="7"/>
        <v>79</v>
      </c>
      <c r="G55" s="1" cm="1">
        <f t="array" ref="G55">IF(F55=1, 0, MATCH(ROW(), _xlfn._xlws.FILTER(ROW(E:E), E:E=E55), 0))</f>
        <v>34</v>
      </c>
      <c r="H55" s="1">
        <f t="shared" si="6"/>
        <v>-0.60000000000000009</v>
      </c>
    </row>
    <row r="56" spans="4:8" s="1" customFormat="1" x14ac:dyDescent="0.25">
      <c r="D56" s="6" t="str">
        <f t="shared" si="4"/>
        <v/>
      </c>
      <c r="E56" s="1" t="str">
        <f t="shared" si="5"/>
        <v>-</v>
      </c>
      <c r="F56" s="1">
        <f t="shared" si="7"/>
        <v>79</v>
      </c>
      <c r="G56" s="1" cm="1">
        <f t="array" ref="G56">IF(F56=1, 0, MATCH(ROW(), _xlfn._xlws.FILTER(ROW(E:E), E:E=E56), 0))</f>
        <v>35</v>
      </c>
      <c r="H56" s="1">
        <f t="shared" si="6"/>
        <v>-0.5</v>
      </c>
    </row>
    <row r="57" spans="4:8" s="1" customFormat="1" x14ac:dyDescent="0.25">
      <c r="D57" s="6" t="str">
        <f t="shared" si="4"/>
        <v/>
      </c>
      <c r="E57" s="1" t="str">
        <f t="shared" si="5"/>
        <v>-</v>
      </c>
      <c r="F57" s="1">
        <f t="shared" si="7"/>
        <v>79</v>
      </c>
      <c r="G57" s="1" cm="1">
        <f t="array" ref="G57">IF(F57=1, 0, MATCH(ROW(), _xlfn._xlws.FILTER(ROW(E:E), E:E=E57), 0))</f>
        <v>36</v>
      </c>
      <c r="H57" s="1">
        <f t="shared" si="6"/>
        <v>-0.4</v>
      </c>
    </row>
    <row r="58" spans="4:8" s="1" customFormat="1" x14ac:dyDescent="0.25">
      <c r="D58" s="6" t="str">
        <f t="shared" si="4"/>
        <v/>
      </c>
      <c r="E58" s="1" t="str">
        <f t="shared" si="5"/>
        <v>-</v>
      </c>
      <c r="F58" s="1">
        <f t="shared" si="7"/>
        <v>79</v>
      </c>
      <c r="G58" s="1" cm="1">
        <f t="array" ref="G58">IF(F58=1, 0, MATCH(ROW(), _xlfn._xlws.FILTER(ROW(E:E), E:E=E58), 0))</f>
        <v>37</v>
      </c>
      <c r="H58" s="1">
        <f t="shared" si="6"/>
        <v>-0.30000000000000004</v>
      </c>
    </row>
    <row r="59" spans="4:8" s="1" customFormat="1" x14ac:dyDescent="0.25">
      <c r="D59" s="6" t="str">
        <f t="shared" si="4"/>
        <v/>
      </c>
      <c r="E59" s="1" t="str">
        <f t="shared" si="5"/>
        <v>-</v>
      </c>
      <c r="F59" s="1">
        <f t="shared" si="7"/>
        <v>79</v>
      </c>
      <c r="G59" s="1" cm="1">
        <f t="array" ref="G59">IF(F59=1, 0, MATCH(ROW(), _xlfn._xlws.FILTER(ROW(E:E), E:E=E59), 0))</f>
        <v>38</v>
      </c>
      <c r="H59" s="1">
        <f t="shared" si="6"/>
        <v>-0.2</v>
      </c>
    </row>
    <row r="60" spans="4:8" s="1" customFormat="1" x14ac:dyDescent="0.25">
      <c r="D60" s="6" t="str">
        <f t="shared" si="4"/>
        <v/>
      </c>
      <c r="E60" s="1" t="str">
        <f t="shared" si="5"/>
        <v>-</v>
      </c>
      <c r="F60" s="1">
        <f t="shared" si="7"/>
        <v>79</v>
      </c>
      <c r="G60" s="1" cm="1">
        <f t="array" ref="G60">IF(F60=1, 0, MATCH(ROW(), _xlfn._xlws.FILTER(ROW(E:E), E:E=E60), 0))</f>
        <v>39</v>
      </c>
      <c r="H60" s="1">
        <f t="shared" si="6"/>
        <v>-0.1</v>
      </c>
    </row>
    <row r="61" spans="4:8" s="1" customFormat="1" x14ac:dyDescent="0.25">
      <c r="D61" s="6" t="str">
        <f t="shared" si="4"/>
        <v/>
      </c>
      <c r="E61" s="1" t="str">
        <f t="shared" si="5"/>
        <v>-</v>
      </c>
      <c r="F61" s="1">
        <f t="shared" si="7"/>
        <v>79</v>
      </c>
      <c r="G61" s="1" cm="1">
        <f t="array" ref="G61">IF(F61=1, 0, MATCH(ROW(), _xlfn._xlws.FILTER(ROW(E:E), E:E=E61), 0))</f>
        <v>40</v>
      </c>
      <c r="H61" s="1">
        <f t="shared" si="6"/>
        <v>0</v>
      </c>
    </row>
    <row r="62" spans="4:8" s="1" customFormat="1" x14ac:dyDescent="0.25">
      <c r="D62" s="6" t="str">
        <f t="shared" si="4"/>
        <v/>
      </c>
      <c r="E62" s="1" t="str">
        <f t="shared" si="5"/>
        <v>-</v>
      </c>
      <c r="F62" s="1">
        <f t="shared" si="7"/>
        <v>79</v>
      </c>
      <c r="G62" s="1" cm="1">
        <f t="array" ref="G62">IF(F62=1, 0, MATCH(ROW(), _xlfn._xlws.FILTER(ROW(E:E), E:E=E62), 0))</f>
        <v>41</v>
      </c>
      <c r="H62" s="1">
        <f t="shared" si="6"/>
        <v>0.1</v>
      </c>
    </row>
    <row r="63" spans="4:8" s="1" customFormat="1" x14ac:dyDescent="0.25">
      <c r="D63" s="6" t="str">
        <f t="shared" si="4"/>
        <v/>
      </c>
      <c r="E63" s="1" t="str">
        <f t="shared" si="5"/>
        <v>-</v>
      </c>
      <c r="F63" s="1">
        <f t="shared" si="7"/>
        <v>79</v>
      </c>
      <c r="G63" s="1" cm="1">
        <f t="array" ref="G63">IF(F63=1, 0, MATCH(ROW(), _xlfn._xlws.FILTER(ROW(E:E), E:E=E63), 0))</f>
        <v>42</v>
      </c>
      <c r="H63" s="1">
        <f t="shared" si="6"/>
        <v>0.2</v>
      </c>
    </row>
    <row r="64" spans="4:8" s="1" customFormat="1" x14ac:dyDescent="0.25">
      <c r="D64" s="6" t="str">
        <f t="shared" si="4"/>
        <v/>
      </c>
      <c r="E64" s="1" t="str">
        <f t="shared" si="5"/>
        <v>-</v>
      </c>
      <c r="F64" s="1">
        <f t="shared" si="7"/>
        <v>79</v>
      </c>
      <c r="G64" s="1" cm="1">
        <f t="array" ref="G64">IF(F64=1, 0, MATCH(ROW(), _xlfn._xlws.FILTER(ROW(E:E), E:E=E64), 0))</f>
        <v>43</v>
      </c>
      <c r="H64" s="1">
        <f t="shared" si="6"/>
        <v>0.30000000000000004</v>
      </c>
    </row>
    <row r="65" spans="4:8" s="1" customFormat="1" x14ac:dyDescent="0.25">
      <c r="D65" s="6" t="str">
        <f t="shared" si="4"/>
        <v/>
      </c>
      <c r="E65" s="1" t="str">
        <f t="shared" si="5"/>
        <v>-</v>
      </c>
      <c r="F65" s="1">
        <f t="shared" si="7"/>
        <v>79</v>
      </c>
      <c r="G65" s="1" cm="1">
        <f t="array" ref="G65">IF(F65=1, 0, MATCH(ROW(), _xlfn._xlws.FILTER(ROW(E:E), E:E=E65), 0))</f>
        <v>44</v>
      </c>
      <c r="H65" s="1">
        <f t="shared" si="6"/>
        <v>0.4</v>
      </c>
    </row>
    <row r="66" spans="4:8" s="1" customFormat="1" x14ac:dyDescent="0.25">
      <c r="D66" s="6" t="str">
        <f t="shared" si="4"/>
        <v/>
      </c>
      <c r="E66" s="1" t="str">
        <f t="shared" si="5"/>
        <v>-</v>
      </c>
      <c r="F66" s="1">
        <f t="shared" si="7"/>
        <v>79</v>
      </c>
      <c r="G66" s="1" cm="1">
        <f t="array" ref="G66">IF(F66=1, 0, MATCH(ROW(), _xlfn._xlws.FILTER(ROW(E:E), E:E=E66), 0))</f>
        <v>45</v>
      </c>
      <c r="H66" s="1">
        <f t="shared" si="6"/>
        <v>0.5</v>
      </c>
    </row>
    <row r="67" spans="4:8" s="1" customFormat="1" x14ac:dyDescent="0.25">
      <c r="D67" s="6" t="str">
        <f t="shared" si="4"/>
        <v/>
      </c>
      <c r="E67" s="1" t="str">
        <f t="shared" si="5"/>
        <v>-</v>
      </c>
      <c r="F67" s="1">
        <f t="shared" si="7"/>
        <v>79</v>
      </c>
      <c r="G67" s="1" cm="1">
        <f t="array" ref="G67">IF(F67=1, 0, MATCH(ROW(), _xlfn._xlws.FILTER(ROW(E:E), E:E=E67), 0))</f>
        <v>46</v>
      </c>
      <c r="H67" s="1">
        <f t="shared" si="6"/>
        <v>0.60000000000000009</v>
      </c>
    </row>
    <row r="68" spans="4:8" s="1" customFormat="1" x14ac:dyDescent="0.25">
      <c r="D68" s="6" t="str">
        <f t="shared" si="4"/>
        <v/>
      </c>
      <c r="E68" s="1" t="str">
        <f t="shared" si="5"/>
        <v>-</v>
      </c>
      <c r="F68" s="1">
        <f t="shared" si="7"/>
        <v>79</v>
      </c>
      <c r="G68" s="1" cm="1">
        <f t="array" ref="G68">IF(F68=1, 0, MATCH(ROW(), _xlfn._xlws.FILTER(ROW(E:E), E:E=E68), 0))</f>
        <v>47</v>
      </c>
      <c r="H68" s="1">
        <f t="shared" si="6"/>
        <v>0.70000000000000007</v>
      </c>
    </row>
    <row r="69" spans="4:8" s="1" customFormat="1" x14ac:dyDescent="0.25">
      <c r="D69" s="6" t="str">
        <f t="shared" si="4"/>
        <v/>
      </c>
      <c r="E69" s="1" t="str">
        <f t="shared" si="5"/>
        <v>-</v>
      </c>
      <c r="F69" s="1">
        <f t="shared" si="7"/>
        <v>79</v>
      </c>
      <c r="G69" s="1" cm="1">
        <f t="array" ref="G69">IF(F69=1, 0, MATCH(ROW(), _xlfn._xlws.FILTER(ROW(E:E), E:E=E69), 0))</f>
        <v>48</v>
      </c>
      <c r="H69" s="1">
        <f t="shared" si="6"/>
        <v>0.8</v>
      </c>
    </row>
    <row r="70" spans="4:8" s="1" customFormat="1" x14ac:dyDescent="0.25">
      <c r="D70" s="6" t="str">
        <f t="shared" si="4"/>
        <v/>
      </c>
      <c r="E70" s="1" t="str">
        <f t="shared" si="5"/>
        <v>-</v>
      </c>
      <c r="F70" s="1">
        <f t="shared" ref="F70:F100" si="8">COUNTIF($E$6:$E$100,E70)</f>
        <v>79</v>
      </c>
      <c r="G70" s="1" cm="1">
        <f t="array" ref="G70">IF(F70=1, 0, MATCH(ROW(), _xlfn._xlws.FILTER(ROW(E:E), E:E=E70), 0))</f>
        <v>49</v>
      </c>
      <c r="H70" s="1">
        <f t="shared" si="6"/>
        <v>0.9</v>
      </c>
    </row>
    <row r="71" spans="4:8" s="1" customFormat="1" x14ac:dyDescent="0.25">
      <c r="D71" s="6" t="str">
        <f t="shared" si="4"/>
        <v/>
      </c>
      <c r="E71" s="1" t="str">
        <f t="shared" si="5"/>
        <v>-</v>
      </c>
      <c r="F71" s="1">
        <f t="shared" si="8"/>
        <v>79</v>
      </c>
      <c r="G71" s="1" cm="1">
        <f t="array" ref="G71">IF(F71=1, 0, MATCH(ROW(), _xlfn._xlws.FILTER(ROW(E:E), E:E=E71), 0))</f>
        <v>50</v>
      </c>
      <c r="H71" s="1">
        <f t="shared" si="6"/>
        <v>1</v>
      </c>
    </row>
    <row r="72" spans="4:8" s="1" customFormat="1" x14ac:dyDescent="0.25">
      <c r="D72" s="6" t="str">
        <f t="shared" si="4"/>
        <v/>
      </c>
      <c r="E72" s="1" t="str">
        <f t="shared" si="5"/>
        <v>-</v>
      </c>
      <c r="F72" s="1">
        <f t="shared" si="8"/>
        <v>79</v>
      </c>
      <c r="G72" s="1" cm="1">
        <f t="array" ref="G72">IF(F72=1, 0, MATCH(ROW(), _xlfn._xlws.FILTER(ROW(E:E), E:E=E72), 0))</f>
        <v>51</v>
      </c>
      <c r="H72" s="1">
        <f t="shared" si="6"/>
        <v>1.1000000000000001</v>
      </c>
    </row>
    <row r="73" spans="4:8" s="1" customFormat="1" x14ac:dyDescent="0.25">
      <c r="D73" s="6" t="str">
        <f t="shared" si="4"/>
        <v/>
      </c>
      <c r="E73" s="1" t="str">
        <f t="shared" si="5"/>
        <v>-</v>
      </c>
      <c r="F73" s="1">
        <f t="shared" si="8"/>
        <v>79</v>
      </c>
      <c r="G73" s="1" cm="1">
        <f t="array" ref="G73">IF(F73=1, 0, MATCH(ROW(), _xlfn._xlws.FILTER(ROW(E:E), E:E=E73), 0))</f>
        <v>52</v>
      </c>
      <c r="H73" s="1">
        <f t="shared" si="6"/>
        <v>1.2000000000000002</v>
      </c>
    </row>
    <row r="74" spans="4:8" s="1" customFormat="1" x14ac:dyDescent="0.25">
      <c r="D74" s="6" t="str">
        <f t="shared" si="4"/>
        <v/>
      </c>
      <c r="E74" s="1" t="str">
        <f t="shared" si="5"/>
        <v>-</v>
      </c>
      <c r="F74" s="1">
        <f t="shared" si="8"/>
        <v>79</v>
      </c>
      <c r="G74" s="1" cm="1">
        <f t="array" ref="G74">IF(F74=1, 0, MATCH(ROW(), _xlfn._xlws.FILTER(ROW(E:E), E:E=E74), 0))</f>
        <v>53</v>
      </c>
      <c r="H74" s="1">
        <f t="shared" si="6"/>
        <v>1.3</v>
      </c>
    </row>
    <row r="75" spans="4:8" s="1" customFormat="1" x14ac:dyDescent="0.25">
      <c r="D75" s="6" t="str">
        <f t="shared" si="4"/>
        <v/>
      </c>
      <c r="E75" s="1" t="str">
        <f t="shared" si="5"/>
        <v>-</v>
      </c>
      <c r="F75" s="1">
        <f t="shared" si="8"/>
        <v>79</v>
      </c>
      <c r="G75" s="1" cm="1">
        <f t="array" ref="G75">IF(F75=1, 0, MATCH(ROW(), _xlfn._xlws.FILTER(ROW(E:E), E:E=E75), 0))</f>
        <v>54</v>
      </c>
      <c r="H75" s="1">
        <f t="shared" si="6"/>
        <v>1.4000000000000001</v>
      </c>
    </row>
    <row r="76" spans="4:8" s="1" customFormat="1" x14ac:dyDescent="0.25">
      <c r="D76" s="6" t="str">
        <f t="shared" si="4"/>
        <v/>
      </c>
      <c r="E76" s="1" t="str">
        <f t="shared" si="5"/>
        <v>-</v>
      </c>
      <c r="F76" s="1">
        <f t="shared" si="8"/>
        <v>79</v>
      </c>
      <c r="G76" s="1" cm="1">
        <f t="array" ref="G76">IF(F76=1, 0, MATCH(ROW(), _xlfn._xlws.FILTER(ROW(E:E), E:E=E76), 0))</f>
        <v>55</v>
      </c>
      <c r="H76" s="1">
        <f t="shared" si="6"/>
        <v>1.5</v>
      </c>
    </row>
    <row r="77" spans="4:8" s="1" customFormat="1" x14ac:dyDescent="0.25">
      <c r="D77" s="6" t="str">
        <f t="shared" si="4"/>
        <v/>
      </c>
      <c r="E77" s="1" t="str">
        <f t="shared" si="5"/>
        <v>-</v>
      </c>
      <c r="F77" s="1">
        <f t="shared" si="8"/>
        <v>79</v>
      </c>
      <c r="G77" s="1" cm="1">
        <f t="array" ref="G77">IF(F77=1, 0, MATCH(ROW(), _xlfn._xlws.FILTER(ROW(E:E), E:E=E77), 0))</f>
        <v>56</v>
      </c>
      <c r="H77" s="1">
        <f t="shared" si="6"/>
        <v>1.6</v>
      </c>
    </row>
    <row r="78" spans="4:8" s="1" customFormat="1" x14ac:dyDescent="0.25">
      <c r="D78" s="6" t="str">
        <f t="shared" si="4"/>
        <v/>
      </c>
      <c r="E78" s="1" t="str">
        <f t="shared" si="5"/>
        <v>-</v>
      </c>
      <c r="F78" s="1">
        <f t="shared" si="8"/>
        <v>79</v>
      </c>
      <c r="G78" s="1" cm="1">
        <f t="array" ref="G78">IF(F78=1, 0, MATCH(ROW(), _xlfn._xlws.FILTER(ROW(E:E), E:E=E78), 0))</f>
        <v>57</v>
      </c>
      <c r="H78" s="1">
        <f t="shared" si="6"/>
        <v>1.7000000000000002</v>
      </c>
    </row>
    <row r="79" spans="4:8" s="1" customFormat="1" x14ac:dyDescent="0.25">
      <c r="D79" s="6" t="str">
        <f t="shared" si="4"/>
        <v/>
      </c>
      <c r="E79" s="1" t="str">
        <f t="shared" si="5"/>
        <v>-</v>
      </c>
      <c r="F79" s="1">
        <f t="shared" si="8"/>
        <v>79</v>
      </c>
      <c r="G79" s="1" cm="1">
        <f t="array" ref="G79">IF(F79=1, 0, MATCH(ROW(), _xlfn._xlws.FILTER(ROW(E:E), E:E=E79), 0))</f>
        <v>58</v>
      </c>
      <c r="H79" s="1">
        <f t="shared" si="6"/>
        <v>1.8</v>
      </c>
    </row>
    <row r="80" spans="4:8" s="1" customFormat="1" x14ac:dyDescent="0.25">
      <c r="D80" s="6" t="str">
        <f t="shared" si="4"/>
        <v/>
      </c>
      <c r="E80" s="1" t="str">
        <f t="shared" si="5"/>
        <v>-</v>
      </c>
      <c r="F80" s="1">
        <f t="shared" si="8"/>
        <v>79</v>
      </c>
      <c r="G80" s="1" cm="1">
        <f t="array" ref="G80">IF(F80=1, 0, MATCH(ROW(), _xlfn._xlws.FILTER(ROW(E:E), E:E=E80), 0))</f>
        <v>59</v>
      </c>
      <c r="H80" s="1">
        <f t="shared" si="6"/>
        <v>1.9000000000000001</v>
      </c>
    </row>
    <row r="81" spans="4:8" s="1" customFormat="1" x14ac:dyDescent="0.25">
      <c r="D81" s="6" t="str">
        <f t="shared" si="4"/>
        <v/>
      </c>
      <c r="E81" s="1" t="str">
        <f t="shared" si="5"/>
        <v>-</v>
      </c>
      <c r="F81" s="1">
        <f t="shared" si="8"/>
        <v>79</v>
      </c>
      <c r="G81" s="1" cm="1">
        <f t="array" ref="G81">IF(F81=1, 0, MATCH(ROW(), _xlfn._xlws.FILTER(ROW(E:E), E:E=E81), 0))</f>
        <v>60</v>
      </c>
      <c r="H81" s="1">
        <f t="shared" si="6"/>
        <v>2</v>
      </c>
    </row>
    <row r="82" spans="4:8" s="1" customFormat="1" x14ac:dyDescent="0.25">
      <c r="D82" s="6" t="str">
        <f t="shared" si="4"/>
        <v/>
      </c>
      <c r="E82" s="1" t="str">
        <f t="shared" si="5"/>
        <v>-</v>
      </c>
      <c r="F82" s="1">
        <f t="shared" si="8"/>
        <v>79</v>
      </c>
      <c r="G82" s="1" cm="1">
        <f t="array" ref="G82">IF(F82=1, 0, MATCH(ROW(), _xlfn._xlws.FILTER(ROW(E:E), E:E=E82), 0))</f>
        <v>61</v>
      </c>
      <c r="H82" s="1">
        <f t="shared" si="6"/>
        <v>2.1</v>
      </c>
    </row>
    <row r="83" spans="4:8" s="1" customFormat="1" x14ac:dyDescent="0.25">
      <c r="D83" s="6" t="str">
        <f t="shared" si="4"/>
        <v/>
      </c>
      <c r="E83" s="1" t="str">
        <f t="shared" si="5"/>
        <v>-</v>
      </c>
      <c r="F83" s="1">
        <f t="shared" si="8"/>
        <v>79</v>
      </c>
      <c r="G83" s="1" cm="1">
        <f t="array" ref="G83">IF(F83=1, 0, MATCH(ROW(), _xlfn._xlws.FILTER(ROW(E:E), E:E=E83), 0))</f>
        <v>62</v>
      </c>
      <c r="H83" s="1">
        <f t="shared" si="6"/>
        <v>2.2000000000000002</v>
      </c>
    </row>
    <row r="84" spans="4:8" s="1" customFormat="1" x14ac:dyDescent="0.25">
      <c r="D84" s="6" t="str">
        <f t="shared" si="4"/>
        <v/>
      </c>
      <c r="E84" s="1" t="str">
        <f t="shared" si="5"/>
        <v>-</v>
      </c>
      <c r="F84" s="1">
        <f t="shared" si="8"/>
        <v>79</v>
      </c>
      <c r="G84" s="1" cm="1">
        <f t="array" ref="G84">IF(F84=1, 0, MATCH(ROW(), _xlfn._xlws.FILTER(ROW(E:E), E:E=E84), 0))</f>
        <v>63</v>
      </c>
      <c r="H84" s="1">
        <f t="shared" si="6"/>
        <v>2.3000000000000003</v>
      </c>
    </row>
    <row r="85" spans="4:8" s="1" customFormat="1" x14ac:dyDescent="0.25">
      <c r="D85" s="6" t="str">
        <f t="shared" si="4"/>
        <v/>
      </c>
      <c r="E85" s="1" t="str">
        <f t="shared" si="5"/>
        <v>-</v>
      </c>
      <c r="F85" s="1">
        <f t="shared" si="8"/>
        <v>79</v>
      </c>
      <c r="G85" s="1" cm="1">
        <f t="array" ref="G85">IF(F85=1, 0, MATCH(ROW(), _xlfn._xlws.FILTER(ROW(E:E), E:E=E85), 0))</f>
        <v>64</v>
      </c>
      <c r="H85" s="1">
        <f t="shared" si="6"/>
        <v>2.4000000000000004</v>
      </c>
    </row>
    <row r="86" spans="4:8" s="1" customFormat="1" x14ac:dyDescent="0.25">
      <c r="D86" s="6" t="str">
        <f t="shared" ref="D86:D100" si="9">IF(E86="-","",H86)</f>
        <v/>
      </c>
      <c r="E86" s="1" t="str">
        <f t="shared" ref="E86:E100" si="10">C86&amp;"-"&amp;B86</f>
        <v>-</v>
      </c>
      <c r="F86" s="1">
        <f t="shared" si="8"/>
        <v>79</v>
      </c>
      <c r="G86" s="1" cm="1">
        <f t="array" ref="G86">IF(F86=1, 0, MATCH(ROW(), _xlfn._xlws.FILTER(ROW(E:E), E:E=E86), 0))</f>
        <v>65</v>
      </c>
      <c r="H86" s="1">
        <f t="shared" ref="H86:H100" si="11">IF(F86=1, B86, B86 + ((G86 - (F86+1)/2) * 0.1))</f>
        <v>2.5</v>
      </c>
    </row>
    <row r="87" spans="4:8" s="1" customFormat="1" x14ac:dyDescent="0.25">
      <c r="D87" s="6" t="str">
        <f t="shared" si="9"/>
        <v/>
      </c>
      <c r="E87" s="1" t="str">
        <f t="shared" si="10"/>
        <v>-</v>
      </c>
      <c r="F87" s="1">
        <f t="shared" si="8"/>
        <v>79</v>
      </c>
      <c r="G87" s="1" cm="1">
        <f t="array" ref="G87">IF(F87=1, 0, MATCH(ROW(), _xlfn._xlws.FILTER(ROW(E:E), E:E=E87), 0))</f>
        <v>66</v>
      </c>
      <c r="H87" s="1">
        <f t="shared" si="11"/>
        <v>2.6</v>
      </c>
    </row>
    <row r="88" spans="4:8" s="1" customFormat="1" x14ac:dyDescent="0.25">
      <c r="D88" s="6" t="str">
        <f t="shared" si="9"/>
        <v/>
      </c>
      <c r="E88" s="1" t="str">
        <f t="shared" si="10"/>
        <v>-</v>
      </c>
      <c r="F88" s="1">
        <f t="shared" si="8"/>
        <v>79</v>
      </c>
      <c r="G88" s="1" cm="1">
        <f t="array" ref="G88">IF(F88=1, 0, MATCH(ROW(), _xlfn._xlws.FILTER(ROW(E:E), E:E=E88), 0))</f>
        <v>67</v>
      </c>
      <c r="H88" s="1">
        <f t="shared" si="11"/>
        <v>2.7</v>
      </c>
    </row>
    <row r="89" spans="4:8" s="1" customFormat="1" x14ac:dyDescent="0.25">
      <c r="D89" s="6" t="str">
        <f t="shared" si="9"/>
        <v/>
      </c>
      <c r="E89" s="1" t="str">
        <f t="shared" si="10"/>
        <v>-</v>
      </c>
      <c r="F89" s="1">
        <f t="shared" si="8"/>
        <v>79</v>
      </c>
      <c r="G89" s="1" cm="1">
        <f t="array" ref="G89">IF(F89=1, 0, MATCH(ROW(), _xlfn._xlws.FILTER(ROW(E:E), E:E=E89), 0))</f>
        <v>68</v>
      </c>
      <c r="H89" s="1">
        <f t="shared" si="11"/>
        <v>2.8000000000000003</v>
      </c>
    </row>
    <row r="90" spans="4:8" s="1" customFormat="1" x14ac:dyDescent="0.25">
      <c r="D90" s="6" t="str">
        <f t="shared" si="9"/>
        <v/>
      </c>
      <c r="E90" s="1" t="str">
        <f t="shared" si="10"/>
        <v>-</v>
      </c>
      <c r="F90" s="1">
        <f t="shared" si="8"/>
        <v>79</v>
      </c>
      <c r="G90" s="1" cm="1">
        <f t="array" ref="G90">IF(F90=1, 0, MATCH(ROW(), _xlfn._xlws.FILTER(ROW(E:E), E:E=E90), 0))</f>
        <v>69</v>
      </c>
      <c r="H90" s="1">
        <f t="shared" si="11"/>
        <v>2.9000000000000004</v>
      </c>
    </row>
    <row r="91" spans="4:8" s="1" customFormat="1" x14ac:dyDescent="0.25">
      <c r="D91" s="6" t="str">
        <f t="shared" si="9"/>
        <v/>
      </c>
      <c r="E91" s="1" t="str">
        <f t="shared" si="10"/>
        <v>-</v>
      </c>
      <c r="F91" s="1">
        <f t="shared" si="8"/>
        <v>79</v>
      </c>
      <c r="G91" s="1" cm="1">
        <f t="array" ref="G91">IF(F91=1, 0, MATCH(ROW(), _xlfn._xlws.FILTER(ROW(E:E), E:E=E91), 0))</f>
        <v>70</v>
      </c>
      <c r="H91" s="1">
        <f t="shared" si="11"/>
        <v>3</v>
      </c>
    </row>
    <row r="92" spans="4:8" s="1" customFormat="1" x14ac:dyDescent="0.25">
      <c r="D92" s="6" t="str">
        <f t="shared" si="9"/>
        <v/>
      </c>
      <c r="E92" s="1" t="str">
        <f t="shared" si="10"/>
        <v>-</v>
      </c>
      <c r="F92" s="1">
        <f t="shared" si="8"/>
        <v>79</v>
      </c>
      <c r="G92" s="1" cm="1">
        <f t="array" ref="G92">IF(F92=1, 0, MATCH(ROW(), _xlfn._xlws.FILTER(ROW(E:E), E:E=E92), 0))</f>
        <v>71</v>
      </c>
      <c r="H92" s="1">
        <f t="shared" si="11"/>
        <v>3.1</v>
      </c>
    </row>
    <row r="93" spans="4:8" s="1" customFormat="1" x14ac:dyDescent="0.25">
      <c r="D93" s="6" t="str">
        <f t="shared" si="9"/>
        <v/>
      </c>
      <c r="E93" s="1" t="str">
        <f t="shared" si="10"/>
        <v>-</v>
      </c>
      <c r="F93" s="1">
        <f t="shared" si="8"/>
        <v>79</v>
      </c>
      <c r="G93" s="1" cm="1">
        <f t="array" ref="G93">IF(F93=1, 0, MATCH(ROW(), _xlfn._xlws.FILTER(ROW(E:E), E:E=E93), 0))</f>
        <v>72</v>
      </c>
      <c r="H93" s="1">
        <f t="shared" si="11"/>
        <v>3.2</v>
      </c>
    </row>
    <row r="94" spans="4:8" s="1" customFormat="1" x14ac:dyDescent="0.25">
      <c r="D94" s="6" t="str">
        <f t="shared" si="9"/>
        <v/>
      </c>
      <c r="E94" s="1" t="str">
        <f t="shared" si="10"/>
        <v>-</v>
      </c>
      <c r="F94" s="1">
        <f t="shared" si="8"/>
        <v>79</v>
      </c>
      <c r="G94" s="1" cm="1">
        <f t="array" ref="G94">IF(F94=1, 0, MATCH(ROW(), _xlfn._xlws.FILTER(ROW(E:E), E:E=E94), 0))</f>
        <v>73</v>
      </c>
      <c r="H94" s="1">
        <f t="shared" si="11"/>
        <v>3.3000000000000003</v>
      </c>
    </row>
    <row r="95" spans="4:8" s="1" customFormat="1" x14ac:dyDescent="0.25">
      <c r="D95" s="6" t="str">
        <f t="shared" si="9"/>
        <v/>
      </c>
      <c r="E95" s="1" t="str">
        <f t="shared" si="10"/>
        <v>-</v>
      </c>
      <c r="F95" s="1">
        <f t="shared" si="8"/>
        <v>79</v>
      </c>
      <c r="G95" s="1" cm="1">
        <f t="array" ref="G95">IF(F95=1, 0, MATCH(ROW(), _xlfn._xlws.FILTER(ROW(E:E), E:E=E95), 0))</f>
        <v>74</v>
      </c>
      <c r="H95" s="1">
        <f t="shared" si="11"/>
        <v>3.4000000000000004</v>
      </c>
    </row>
    <row r="96" spans="4:8" s="1" customFormat="1" x14ac:dyDescent="0.25">
      <c r="D96" s="6" t="str">
        <f t="shared" si="9"/>
        <v/>
      </c>
      <c r="E96" s="1" t="str">
        <f t="shared" si="10"/>
        <v>-</v>
      </c>
      <c r="F96" s="1">
        <f t="shared" si="8"/>
        <v>79</v>
      </c>
      <c r="G96" s="1" cm="1">
        <f t="array" ref="G96">IF(F96=1, 0, MATCH(ROW(), _xlfn._xlws.FILTER(ROW(E:E), E:E=E96), 0))</f>
        <v>75</v>
      </c>
      <c r="H96" s="1">
        <f t="shared" si="11"/>
        <v>3.5</v>
      </c>
    </row>
    <row r="97" spans="4:8" s="1" customFormat="1" x14ac:dyDescent="0.25">
      <c r="D97" s="6" t="str">
        <f t="shared" si="9"/>
        <v/>
      </c>
      <c r="E97" s="1" t="str">
        <f t="shared" si="10"/>
        <v>-</v>
      </c>
      <c r="F97" s="1">
        <f t="shared" si="8"/>
        <v>79</v>
      </c>
      <c r="G97" s="1" cm="1">
        <f t="array" ref="G97">IF(F97=1, 0, MATCH(ROW(), _xlfn._xlws.FILTER(ROW(E:E), E:E=E97), 0))</f>
        <v>76</v>
      </c>
      <c r="H97" s="1">
        <f t="shared" si="11"/>
        <v>3.6</v>
      </c>
    </row>
    <row r="98" spans="4:8" s="1" customFormat="1" x14ac:dyDescent="0.25">
      <c r="D98" s="6" t="str">
        <f t="shared" si="9"/>
        <v/>
      </c>
      <c r="E98" s="1" t="str">
        <f t="shared" si="10"/>
        <v>-</v>
      </c>
      <c r="F98" s="1">
        <f t="shared" si="8"/>
        <v>79</v>
      </c>
      <c r="G98" s="1" cm="1">
        <f t="array" ref="G98">IF(F98=1, 0, MATCH(ROW(), _xlfn._xlws.FILTER(ROW(E:E), E:E=E98), 0))</f>
        <v>77</v>
      </c>
      <c r="H98" s="1">
        <f t="shared" si="11"/>
        <v>3.7</v>
      </c>
    </row>
    <row r="99" spans="4:8" s="1" customFormat="1" x14ac:dyDescent="0.25">
      <c r="D99" s="6" t="str">
        <f t="shared" si="9"/>
        <v/>
      </c>
      <c r="E99" s="1" t="str">
        <f t="shared" si="10"/>
        <v>-</v>
      </c>
      <c r="F99" s="1">
        <f t="shared" si="8"/>
        <v>79</v>
      </c>
      <c r="G99" s="1" cm="1">
        <f t="array" ref="G99">IF(F99=1, 0, MATCH(ROW(), _xlfn._xlws.FILTER(ROW(E:E), E:E=E99), 0))</f>
        <v>78</v>
      </c>
      <c r="H99" s="1">
        <f t="shared" si="11"/>
        <v>3.8000000000000003</v>
      </c>
    </row>
    <row r="100" spans="4:8" s="1" customFormat="1" x14ac:dyDescent="0.25">
      <c r="D100" s="6" t="str">
        <f t="shared" si="9"/>
        <v/>
      </c>
      <c r="E100" s="1" t="str">
        <f t="shared" si="10"/>
        <v>-</v>
      </c>
      <c r="F100" s="1">
        <f t="shared" si="8"/>
        <v>79</v>
      </c>
      <c r="G100" s="1" cm="1">
        <f t="array" ref="G100">IF(F100=1, 0, MATCH(ROW(), _xlfn._xlws.FILTER(ROW(E:E), E:E=E100), 0))</f>
        <v>79</v>
      </c>
      <c r="H100" s="1">
        <f t="shared" si="11"/>
        <v>3.9000000000000004</v>
      </c>
    </row>
    <row r="101" spans="4:8" s="1" customFormat="1" x14ac:dyDescent="0.25"/>
    <row r="102" spans="4:8" s="1" customFormat="1" x14ac:dyDescent="0.25"/>
    <row r="103" spans="4:8" s="1" customFormat="1" x14ac:dyDescent="0.25"/>
    <row r="104" spans="4:8" s="1" customFormat="1" x14ac:dyDescent="0.25"/>
    <row r="105" spans="4:8" s="1" customFormat="1" x14ac:dyDescent="0.25"/>
    <row r="106" spans="4:8" s="1" customFormat="1" x14ac:dyDescent="0.25"/>
    <row r="107" spans="4:8" s="1" customFormat="1" x14ac:dyDescent="0.25"/>
    <row r="108" spans="4:8" s="1" customFormat="1" x14ac:dyDescent="0.25"/>
    <row r="109" spans="4:8" s="1" customFormat="1" x14ac:dyDescent="0.25"/>
    <row r="110" spans="4:8" s="1" customFormat="1" x14ac:dyDescent="0.25"/>
    <row r="111" spans="4:8" s="1" customFormat="1" x14ac:dyDescent="0.25"/>
    <row r="112" spans="4:8"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sheetData>
  <sheetProtection sheet="1" objects="1" scenarios="1" formatColumns="0" formatRows="0"/>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02281-DDAD-460C-A484-8D7C33567652}">
  <dimension ref="A1:T126"/>
  <sheetViews>
    <sheetView zoomScale="70" zoomScaleNormal="70" workbookViewId="0"/>
  </sheetViews>
  <sheetFormatPr defaultRowHeight="15" x14ac:dyDescent="0.25"/>
  <cols>
    <col min="1" max="6" width="12.5703125" customWidth="1"/>
    <col min="7" max="8" width="22" customWidth="1"/>
    <col min="9" max="9" width="7.140625" customWidth="1"/>
    <col min="10" max="10" width="19.28515625" customWidth="1"/>
    <col min="11" max="11" width="9.5703125" style="5" customWidth="1"/>
    <col min="12" max="12" width="41.28515625" customWidth="1"/>
    <col min="13" max="13" width="9.5703125" style="5" customWidth="1"/>
    <col min="14" max="14" width="41.28515625" customWidth="1"/>
    <col min="15" max="17" width="9.5703125" style="5" customWidth="1"/>
    <col min="18" max="18" width="41.28515625" customWidth="1"/>
    <col min="19" max="19" width="9.5703125" style="5" customWidth="1"/>
    <col min="20" max="20" width="41.28515625" customWidth="1"/>
  </cols>
  <sheetData>
    <row r="1" spans="1:20" s="10" customFormat="1" x14ac:dyDescent="0.25">
      <c r="A1" s="10" t="s">
        <v>707</v>
      </c>
      <c r="K1" s="14"/>
      <c r="L1" s="14"/>
      <c r="M1" s="14"/>
      <c r="N1" s="14"/>
      <c r="O1" s="14"/>
      <c r="P1" s="14"/>
      <c r="Q1" s="14"/>
      <c r="S1" s="14"/>
    </row>
    <row r="2" spans="1:20" s="10" customFormat="1" x14ac:dyDescent="0.25">
      <c r="A2" s="10" t="s">
        <v>709</v>
      </c>
      <c r="K2" s="14"/>
      <c r="L2" s="14"/>
      <c r="M2" s="14"/>
      <c r="O2" s="14"/>
      <c r="P2" s="14"/>
      <c r="Q2" s="14"/>
      <c r="S2" s="14"/>
    </row>
    <row r="3" spans="1:20" s="10" customFormat="1" x14ac:dyDescent="0.25">
      <c r="A3" s="10" t="str">
        <f>"Total mterial topics = "&amp;COUNTIF(S:S,"Y")</f>
        <v>Total mterial topics = 6</v>
      </c>
      <c r="K3" s="14"/>
      <c r="L3" s="14"/>
      <c r="M3" s="14"/>
      <c r="O3" s="14"/>
      <c r="P3" s="14"/>
      <c r="Q3" s="14"/>
      <c r="S3" s="14"/>
    </row>
    <row r="4" spans="1:20" x14ac:dyDescent="0.25">
      <c r="L4" s="5"/>
      <c r="N4" s="5"/>
    </row>
    <row r="5" spans="1:20" x14ac:dyDescent="0.25">
      <c r="A5" s="77" t="s">
        <v>665</v>
      </c>
      <c r="B5" s="77"/>
      <c r="C5" s="77"/>
      <c r="D5" s="77"/>
      <c r="E5" s="77"/>
      <c r="F5" s="77"/>
      <c r="G5" s="77"/>
      <c r="H5" s="77"/>
      <c r="I5" s="77"/>
      <c r="J5" s="78"/>
      <c r="K5" s="76" t="s">
        <v>666</v>
      </c>
      <c r="L5" s="76"/>
      <c r="M5" s="79" t="s">
        <v>667</v>
      </c>
      <c r="N5" s="79"/>
      <c r="O5" s="73" t="s">
        <v>668</v>
      </c>
      <c r="P5" s="73"/>
      <c r="Q5" s="73"/>
      <c r="R5" s="73"/>
      <c r="S5" s="11" t="s">
        <v>669</v>
      </c>
      <c r="T5" s="12" t="s">
        <v>670</v>
      </c>
    </row>
    <row r="6" spans="1:20" x14ac:dyDescent="0.25">
      <c r="A6" s="22"/>
      <c r="B6" s="5"/>
      <c r="C6" s="22"/>
      <c r="D6" s="5"/>
      <c r="E6" s="22"/>
      <c r="F6" s="5"/>
      <c r="G6" s="22"/>
      <c r="H6" s="5"/>
      <c r="I6" s="22"/>
      <c r="J6" s="5"/>
      <c r="K6" s="22"/>
      <c r="L6" s="5"/>
      <c r="M6" s="22"/>
      <c r="N6" s="5"/>
      <c r="O6" s="22"/>
      <c r="Q6" s="22"/>
      <c r="R6" s="5"/>
      <c r="S6" s="22"/>
      <c r="T6" s="5"/>
    </row>
    <row r="7" spans="1:20" s="7" customFormat="1" ht="80.25" customHeight="1" x14ac:dyDescent="0.25">
      <c r="A7" s="28" t="s">
        <v>733</v>
      </c>
      <c r="B7" s="28" t="s">
        <v>1</v>
      </c>
      <c r="C7" s="28" t="s">
        <v>2</v>
      </c>
      <c r="D7" s="28" t="s">
        <v>3</v>
      </c>
      <c r="E7" s="28" t="s">
        <v>4</v>
      </c>
      <c r="F7" s="28" t="s">
        <v>5</v>
      </c>
      <c r="G7" s="28" t="s">
        <v>6</v>
      </c>
      <c r="H7" s="28" t="s">
        <v>7</v>
      </c>
      <c r="I7" s="28" t="s">
        <v>8</v>
      </c>
      <c r="J7" s="28" t="s">
        <v>9</v>
      </c>
      <c r="K7" s="29" t="s">
        <v>651</v>
      </c>
      <c r="L7" s="29" t="s">
        <v>657</v>
      </c>
      <c r="M7" s="23" t="s">
        <v>652</v>
      </c>
      <c r="N7" s="23" t="s">
        <v>662</v>
      </c>
      <c r="O7" s="9" t="s">
        <v>653</v>
      </c>
      <c r="P7" s="9" t="s">
        <v>654</v>
      </c>
      <c r="Q7" s="9" t="s">
        <v>655</v>
      </c>
      <c r="R7" s="24" t="s">
        <v>663</v>
      </c>
      <c r="S7" s="25" t="s">
        <v>656</v>
      </c>
      <c r="T7" s="26" t="s">
        <v>664</v>
      </c>
    </row>
    <row r="8" spans="1:20" s="1" customFormat="1" ht="45" x14ac:dyDescent="0.25">
      <c r="A8" s="1" cm="1">
        <f t="array" ref="A8:T13">_xlfn._xlws.FILTER(Topic_Catalogue[], Topic_Catalogue[Material Topic?]="Y", "No material topics")</f>
        <v>1</v>
      </c>
      <c r="B8" s="1" t="str">
        <v>Affected Communities</v>
      </c>
      <c r="C8" s="1" t="str">
        <v>Civil and political rights</v>
      </c>
      <c r="D8" s="1" t="str">
        <v>Freedom of assembly</v>
      </c>
      <c r="E8" s="1" t="str">
        <v>Upstream &amp; Downstream</v>
      </c>
      <c r="F8" s="1" t="str">
        <v>Community Freedom of Assembly</v>
      </c>
      <c r="G8" s="1" t="str">
        <v>Risk of suppressing right to assemble.</v>
      </c>
      <c r="H8" s="1" t="str">
        <v>Potential costs from litigation and operational disruption.</v>
      </c>
      <c r="I8" s="1" t="str">
        <v>S</v>
      </c>
      <c r="J8" s="1" t="str">
        <v>9. Welfare &amp; Human Rights</v>
      </c>
      <c r="K8" s="6" t="str">
        <v>Y</v>
      </c>
      <c r="L8" s="1">
        <v>0</v>
      </c>
      <c r="M8" s="6" t="str">
        <v>Y</v>
      </c>
      <c r="N8" s="1">
        <v>0</v>
      </c>
      <c r="O8" s="6">
        <v>5</v>
      </c>
      <c r="P8" s="6">
        <v>5</v>
      </c>
      <c r="Q8" s="6" t="str">
        <v>High</v>
      </c>
      <c r="R8" s="1">
        <v>0</v>
      </c>
      <c r="S8" s="6" t="str">
        <v>Y</v>
      </c>
      <c r="T8" s="1">
        <v>0</v>
      </c>
    </row>
    <row r="9" spans="1:20" s="1" customFormat="1" ht="60" x14ac:dyDescent="0.25">
      <c r="A9" s="1">
        <v>3</v>
      </c>
      <c r="B9" s="1" t="str">
        <v>Affected Communities</v>
      </c>
      <c r="C9" s="1" t="str">
        <v>Civil and political rights</v>
      </c>
      <c r="D9" s="1" t="str">
        <v>Impacts on human rights defenders</v>
      </c>
      <c r="E9" s="1" t="str">
        <v>Across value chain</v>
      </c>
      <c r="F9" s="1" t="str">
        <v>Human Rights Defenders</v>
      </c>
      <c r="G9" s="1" t="str">
        <v>Risk of inadequate protection of activists.</v>
      </c>
      <c r="H9" s="1" t="str">
        <v>Potential costs from severe reputational damage and litigation.</v>
      </c>
      <c r="I9" s="1" t="str">
        <v>S</v>
      </c>
      <c r="J9" s="1" t="str">
        <v>9. Welfare &amp; Human Rights</v>
      </c>
      <c r="K9" s="6" t="str">
        <v>Y</v>
      </c>
      <c r="L9" s="1">
        <v>0</v>
      </c>
      <c r="M9" s="6" t="str">
        <v>Y</v>
      </c>
      <c r="N9" s="1">
        <v>0</v>
      </c>
      <c r="O9" s="6">
        <v>5</v>
      </c>
      <c r="P9" s="6">
        <v>5</v>
      </c>
      <c r="Q9" s="6" t="str">
        <v>High</v>
      </c>
      <c r="R9" s="1">
        <v>0</v>
      </c>
      <c r="S9" s="6" t="str">
        <v>Y</v>
      </c>
      <c r="T9" s="1">
        <v>0</v>
      </c>
    </row>
    <row r="10" spans="1:20" s="1" customFormat="1" ht="75" x14ac:dyDescent="0.25">
      <c r="A10" s="1">
        <v>6</v>
      </c>
      <c r="B10" s="1" t="str">
        <v>Affected Communities</v>
      </c>
      <c r="C10" s="1" t="str">
        <v>Economic social and cultural rights</v>
      </c>
      <c r="D10" s="1" t="str">
        <v>Community proximity to operations</v>
      </c>
      <c r="E10" s="1" t="str">
        <v>Across value chain</v>
      </c>
      <c r="F10" s="1" t="str">
        <v>Community Impact Proximity</v>
      </c>
      <c r="G10" s="1" t="str">
        <v>Risk or opportunity based on proximity of community impacts to operations.</v>
      </c>
      <c r="H10" s="1" t="str">
        <v>Potential costs or benefits from community relationships based on operational proximity.</v>
      </c>
      <c r="I10" s="1" t="str">
        <v>S</v>
      </c>
      <c r="J10" s="1" t="str">
        <v>6. Social Responsibility</v>
      </c>
      <c r="K10" s="6" t="str">
        <v>Y</v>
      </c>
      <c r="L10" s="1">
        <v>0</v>
      </c>
      <c r="M10" s="6" t="str">
        <v>Y</v>
      </c>
      <c r="N10" s="1">
        <v>0</v>
      </c>
      <c r="O10" s="6">
        <v>5</v>
      </c>
      <c r="P10" s="6">
        <v>4</v>
      </c>
      <c r="Q10" s="6" t="str">
        <v>High</v>
      </c>
      <c r="R10" s="1">
        <v>0</v>
      </c>
      <c r="S10" s="6" t="str">
        <v>Y</v>
      </c>
      <c r="T10" s="1">
        <v>0</v>
      </c>
    </row>
    <row r="11" spans="1:20" s="1" customFormat="1" ht="60" x14ac:dyDescent="0.25">
      <c r="A11" s="1">
        <v>13</v>
      </c>
      <c r="B11" s="1" t="str">
        <v>Affected Communities</v>
      </c>
      <c r="C11" s="1" t="str">
        <v>Rights of indigenous peoples</v>
      </c>
      <c r="D11" s="1" t="str">
        <v>Self-determination</v>
      </c>
      <c r="E11" s="1" t="str">
        <v>Across value chain</v>
      </c>
      <c r="F11" s="1" t="str">
        <v>Indigenous Self-Determination</v>
      </c>
      <c r="G11" s="1" t="str">
        <v>Risk of inadequate respect for indigenous governance.</v>
      </c>
      <c r="H11" s="1" t="str">
        <v>Loss of revenue from disruption; litigation and compensation costs.</v>
      </c>
      <c r="I11" s="1" t="str">
        <v>S</v>
      </c>
      <c r="J11" s="1" t="str">
        <v>9. Welfare &amp; Human Rights</v>
      </c>
      <c r="K11" s="6" t="str">
        <v>Y</v>
      </c>
      <c r="L11" s="1">
        <v>0</v>
      </c>
      <c r="M11" s="6" t="str">
        <v>Y</v>
      </c>
      <c r="N11" s="1">
        <v>0</v>
      </c>
      <c r="O11" s="6">
        <v>5</v>
      </c>
      <c r="P11" s="6">
        <v>5</v>
      </c>
      <c r="Q11" s="6" t="str">
        <v>High</v>
      </c>
      <c r="R11" s="1">
        <v>0</v>
      </c>
      <c r="S11" s="6" t="str">
        <v>Y</v>
      </c>
      <c r="T11" s="1">
        <v>0</v>
      </c>
    </row>
    <row r="12" spans="1:20" s="1" customFormat="1" ht="75" x14ac:dyDescent="0.25">
      <c r="A12" s="1">
        <v>14</v>
      </c>
      <c r="B12" s="1" t="str">
        <v>Biodiversity and Ecosystems</v>
      </c>
      <c r="C12" s="1" t="str">
        <v>Direct impact drivers of biodiversity loss</v>
      </c>
      <c r="D12" s="1" t="str">
        <v>Climate change</v>
      </c>
      <c r="E12" s="1" t="str">
        <v>Across value chain</v>
      </c>
      <c r="F12" s="1" t="str">
        <v>Climate-Biodiversity Link</v>
      </c>
      <c r="G12" s="1" t="str">
        <v>Impact of climate change on biodiversity through operations and value chain.</v>
      </c>
      <c r="H12" s="1" t="str">
        <v>Long-term business risks from biodiversity loss due to climate impacts.</v>
      </c>
      <c r="I12" s="1" t="str">
        <v>E</v>
      </c>
      <c r="J12" s="1" t="str">
        <v>1. Take Climate Action, 3. Biodiversity Impact</v>
      </c>
      <c r="K12" s="6" t="str">
        <v>Y</v>
      </c>
      <c r="L12" s="1">
        <v>0</v>
      </c>
      <c r="M12" s="6" t="str">
        <v>Y</v>
      </c>
      <c r="N12" s="1">
        <v>0</v>
      </c>
      <c r="O12" s="6">
        <v>5</v>
      </c>
      <c r="P12" s="6">
        <v>4</v>
      </c>
      <c r="Q12" s="6" t="str">
        <v>High</v>
      </c>
      <c r="R12" s="1">
        <v>0</v>
      </c>
      <c r="S12" s="6" t="str">
        <v>Y</v>
      </c>
      <c r="T12" s="1">
        <v>0</v>
      </c>
    </row>
    <row r="13" spans="1:20" s="1" customFormat="1" ht="75" x14ac:dyDescent="0.25">
      <c r="A13" s="1">
        <v>15</v>
      </c>
      <c r="B13" s="1" t="str">
        <v>Biodiversity and Ecosystems</v>
      </c>
      <c r="C13" s="1" t="str">
        <v>Direct impact drivers of biodiversity loss</v>
      </c>
      <c r="D13" s="1" t="str">
        <v>Direct exploitation</v>
      </c>
      <c r="E13" s="1" t="str">
        <v>Upstream value chain</v>
      </c>
      <c r="F13" s="1" t="str">
        <v>Mining &amp; Extraction Impact</v>
      </c>
      <c r="G13" s="1" t="str">
        <v>Risk of adverse biodiversity impacts from mining in upstream supply chain.</v>
      </c>
      <c r="H13" s="1" t="str">
        <v>Loss of revenue due to supply disruptions and reputational damage from mining impacts.</v>
      </c>
      <c r="I13" s="1" t="str">
        <v>E</v>
      </c>
      <c r="J13" s="1" t="str">
        <v>3. Biodiversity Impact, 11. Responsible Sourcing</v>
      </c>
      <c r="K13" s="6" t="str">
        <v>Y</v>
      </c>
      <c r="L13" s="1">
        <v>0</v>
      </c>
      <c r="M13" s="6" t="str">
        <v>Y</v>
      </c>
      <c r="N13" s="1">
        <v>0</v>
      </c>
      <c r="O13" s="6">
        <v>5</v>
      </c>
      <c r="P13" s="6">
        <v>5</v>
      </c>
      <c r="Q13" s="6" t="str">
        <v>High</v>
      </c>
      <c r="R13" s="1">
        <v>0</v>
      </c>
      <c r="S13" s="6" t="str">
        <v>Y</v>
      </c>
      <c r="T13" s="1">
        <v>0</v>
      </c>
    </row>
    <row r="14" spans="1:20" s="1" customFormat="1" x14ac:dyDescent="0.25">
      <c r="K14" s="6"/>
      <c r="M14" s="6"/>
      <c r="O14" s="6"/>
      <c r="P14" s="6"/>
      <c r="Q14" s="6"/>
      <c r="S14" s="6"/>
    </row>
    <row r="15" spans="1:20" s="1" customFormat="1" x14ac:dyDescent="0.25">
      <c r="K15" s="6"/>
      <c r="M15" s="6"/>
      <c r="O15" s="6"/>
      <c r="P15" s="6"/>
      <c r="Q15" s="6"/>
      <c r="S15" s="6"/>
    </row>
    <row r="16" spans="1:20" s="1" customFormat="1" x14ac:dyDescent="0.25">
      <c r="K16" s="6"/>
      <c r="M16" s="6"/>
      <c r="O16" s="6"/>
      <c r="P16" s="6"/>
      <c r="Q16" s="6"/>
      <c r="S16" s="6"/>
    </row>
    <row r="17" spans="11:19" s="1" customFormat="1" x14ac:dyDescent="0.25">
      <c r="K17" s="6"/>
      <c r="M17" s="6"/>
      <c r="O17" s="6"/>
      <c r="P17" s="6"/>
      <c r="Q17" s="6"/>
      <c r="S17" s="6"/>
    </row>
    <row r="18" spans="11:19" s="1" customFormat="1" x14ac:dyDescent="0.25">
      <c r="K18" s="6"/>
      <c r="M18" s="6"/>
      <c r="O18" s="6"/>
      <c r="P18" s="6"/>
      <c r="Q18" s="6"/>
      <c r="S18" s="6"/>
    </row>
    <row r="19" spans="11:19" s="1" customFormat="1" x14ac:dyDescent="0.25">
      <c r="K19" s="6"/>
      <c r="M19" s="6"/>
      <c r="O19" s="6"/>
      <c r="P19" s="6"/>
      <c r="Q19" s="6"/>
      <c r="S19" s="6"/>
    </row>
    <row r="20" spans="11:19" s="1" customFormat="1" x14ac:dyDescent="0.25">
      <c r="K20" s="6"/>
      <c r="M20" s="6"/>
      <c r="O20" s="6"/>
      <c r="P20" s="6"/>
      <c r="Q20" s="6"/>
      <c r="S20" s="6"/>
    </row>
    <row r="21" spans="11:19" s="1" customFormat="1" x14ac:dyDescent="0.25">
      <c r="K21" s="6"/>
      <c r="M21" s="6"/>
      <c r="O21" s="6"/>
      <c r="P21" s="6"/>
      <c r="Q21" s="6"/>
      <c r="S21" s="6"/>
    </row>
    <row r="22" spans="11:19" s="1" customFormat="1" x14ac:dyDescent="0.25">
      <c r="K22" s="6"/>
      <c r="M22" s="6"/>
      <c r="O22" s="6"/>
      <c r="P22" s="6"/>
      <c r="Q22" s="6"/>
      <c r="S22" s="6"/>
    </row>
    <row r="23" spans="11:19" s="1" customFormat="1" x14ac:dyDescent="0.25">
      <c r="K23" s="6"/>
      <c r="M23" s="6"/>
      <c r="O23" s="6"/>
      <c r="P23" s="6"/>
      <c r="Q23" s="6"/>
      <c r="S23" s="6"/>
    </row>
    <row r="24" spans="11:19" s="1" customFormat="1" x14ac:dyDescent="0.25">
      <c r="K24" s="6"/>
      <c r="M24" s="6"/>
      <c r="O24" s="6"/>
      <c r="P24" s="6"/>
      <c r="Q24" s="6"/>
      <c r="S24" s="6"/>
    </row>
    <row r="25" spans="11:19" s="1" customFormat="1" x14ac:dyDescent="0.25">
      <c r="K25" s="6"/>
      <c r="M25" s="6"/>
      <c r="O25" s="6"/>
      <c r="P25" s="6"/>
      <c r="Q25" s="6"/>
      <c r="S25" s="6"/>
    </row>
    <row r="26" spans="11:19" s="1" customFormat="1" x14ac:dyDescent="0.25">
      <c r="K26" s="6"/>
      <c r="M26" s="6"/>
      <c r="O26" s="6"/>
      <c r="P26" s="6"/>
      <c r="Q26" s="6"/>
      <c r="S26" s="6"/>
    </row>
    <row r="27" spans="11:19" s="1" customFormat="1" x14ac:dyDescent="0.25">
      <c r="K27" s="6"/>
      <c r="M27" s="6"/>
      <c r="O27" s="6"/>
      <c r="P27" s="6"/>
      <c r="Q27" s="6"/>
      <c r="S27" s="6"/>
    </row>
    <row r="28" spans="11:19" s="1" customFormat="1" x14ac:dyDescent="0.25">
      <c r="K28" s="6"/>
      <c r="M28" s="6"/>
      <c r="O28" s="6"/>
      <c r="P28" s="6"/>
      <c r="Q28" s="6"/>
      <c r="S28" s="6"/>
    </row>
    <row r="29" spans="11:19" s="1" customFormat="1" x14ac:dyDescent="0.25">
      <c r="K29" s="6"/>
      <c r="M29" s="6"/>
      <c r="O29" s="6"/>
      <c r="P29" s="6"/>
      <c r="Q29" s="6"/>
      <c r="S29" s="6"/>
    </row>
    <row r="30" spans="11:19" s="1" customFormat="1" x14ac:dyDescent="0.25">
      <c r="K30" s="6"/>
      <c r="M30" s="6"/>
      <c r="O30" s="6"/>
      <c r="P30" s="6"/>
      <c r="Q30" s="6"/>
      <c r="S30" s="6"/>
    </row>
    <row r="31" spans="11:19" s="1" customFormat="1" x14ac:dyDescent="0.25">
      <c r="K31" s="6"/>
      <c r="M31" s="6"/>
      <c r="O31" s="6"/>
      <c r="P31" s="6"/>
      <c r="Q31" s="6"/>
      <c r="S31" s="6"/>
    </row>
    <row r="32" spans="11:19" s="1" customFormat="1" x14ac:dyDescent="0.25">
      <c r="K32" s="6"/>
      <c r="M32" s="6"/>
      <c r="O32" s="6"/>
      <c r="P32" s="6"/>
      <c r="Q32" s="6"/>
      <c r="S32" s="6"/>
    </row>
    <row r="33" spans="11:19" s="1" customFormat="1" x14ac:dyDescent="0.25">
      <c r="K33" s="6"/>
      <c r="M33" s="6"/>
      <c r="O33" s="6"/>
      <c r="P33" s="6"/>
      <c r="Q33" s="6"/>
      <c r="S33" s="6"/>
    </row>
    <row r="34" spans="11:19" s="1" customFormat="1" x14ac:dyDescent="0.25">
      <c r="K34" s="6"/>
      <c r="M34" s="6"/>
      <c r="O34" s="6"/>
      <c r="P34" s="6"/>
      <c r="Q34" s="6"/>
      <c r="S34" s="6"/>
    </row>
    <row r="35" spans="11:19" s="1" customFormat="1" x14ac:dyDescent="0.25">
      <c r="K35" s="6"/>
      <c r="M35" s="6"/>
      <c r="O35" s="6"/>
      <c r="P35" s="6"/>
      <c r="Q35" s="6"/>
      <c r="S35" s="6"/>
    </row>
    <row r="36" spans="11:19" s="1" customFormat="1" x14ac:dyDescent="0.25">
      <c r="K36" s="6"/>
      <c r="M36" s="6"/>
      <c r="O36" s="6"/>
      <c r="P36" s="6"/>
      <c r="Q36" s="6"/>
      <c r="S36" s="6"/>
    </row>
    <row r="37" spans="11:19" s="1" customFormat="1" x14ac:dyDescent="0.25">
      <c r="K37" s="6"/>
      <c r="M37" s="6"/>
      <c r="O37" s="6"/>
      <c r="P37" s="6"/>
      <c r="Q37" s="6"/>
      <c r="S37" s="6"/>
    </row>
    <row r="38" spans="11:19" s="1" customFormat="1" x14ac:dyDescent="0.25">
      <c r="K38" s="6"/>
      <c r="M38" s="6"/>
      <c r="O38" s="6"/>
      <c r="P38" s="6"/>
      <c r="Q38" s="6"/>
      <c r="S38" s="6"/>
    </row>
    <row r="39" spans="11:19" s="1" customFormat="1" x14ac:dyDescent="0.25">
      <c r="K39" s="6"/>
      <c r="M39" s="6"/>
      <c r="O39" s="6"/>
      <c r="P39" s="6"/>
      <c r="Q39" s="6"/>
      <c r="S39" s="6"/>
    </row>
    <row r="40" spans="11:19" s="1" customFormat="1" x14ac:dyDescent="0.25">
      <c r="K40" s="6"/>
      <c r="M40" s="6"/>
      <c r="O40" s="6"/>
      <c r="P40" s="6"/>
      <c r="Q40" s="6"/>
      <c r="S40" s="6"/>
    </row>
    <row r="41" spans="11:19" s="1" customFormat="1" x14ac:dyDescent="0.25">
      <c r="K41" s="6"/>
      <c r="M41" s="6"/>
      <c r="O41" s="6"/>
      <c r="P41" s="6"/>
      <c r="Q41" s="6"/>
      <c r="S41" s="6"/>
    </row>
    <row r="42" spans="11:19" s="1" customFormat="1" x14ac:dyDescent="0.25">
      <c r="K42" s="6"/>
      <c r="M42" s="6"/>
      <c r="O42" s="6"/>
      <c r="P42" s="6"/>
      <c r="Q42" s="6"/>
      <c r="S42" s="6"/>
    </row>
    <row r="43" spans="11:19" s="1" customFormat="1" x14ac:dyDescent="0.25">
      <c r="K43" s="6"/>
      <c r="M43" s="6"/>
      <c r="O43" s="6"/>
      <c r="P43" s="6"/>
      <c r="Q43" s="6"/>
      <c r="S43" s="6"/>
    </row>
    <row r="44" spans="11:19" s="1" customFormat="1" x14ac:dyDescent="0.25">
      <c r="K44" s="6"/>
      <c r="M44" s="6"/>
      <c r="O44" s="6"/>
      <c r="P44" s="6"/>
      <c r="Q44" s="6"/>
      <c r="S44" s="6"/>
    </row>
    <row r="45" spans="11:19" s="1" customFormat="1" x14ac:dyDescent="0.25">
      <c r="K45" s="6"/>
      <c r="M45" s="6"/>
      <c r="O45" s="6"/>
      <c r="P45" s="6"/>
      <c r="Q45" s="6"/>
      <c r="S45" s="6"/>
    </row>
    <row r="46" spans="11:19" s="1" customFormat="1" x14ac:dyDescent="0.25">
      <c r="K46" s="6"/>
      <c r="M46" s="6"/>
      <c r="O46" s="6"/>
      <c r="P46" s="6"/>
      <c r="Q46" s="6"/>
      <c r="S46" s="6"/>
    </row>
    <row r="47" spans="11:19" s="1" customFormat="1" x14ac:dyDescent="0.25">
      <c r="K47" s="6"/>
      <c r="M47" s="6"/>
      <c r="O47" s="6"/>
      <c r="P47" s="6"/>
      <c r="Q47" s="6"/>
      <c r="S47" s="6"/>
    </row>
    <row r="48" spans="11:19" s="1" customFormat="1" x14ac:dyDescent="0.25">
      <c r="K48" s="6"/>
      <c r="M48" s="6"/>
      <c r="O48" s="6"/>
      <c r="P48" s="6"/>
      <c r="Q48" s="6"/>
      <c r="S48" s="6"/>
    </row>
    <row r="49" spans="11:19" s="1" customFormat="1" x14ac:dyDescent="0.25">
      <c r="K49" s="6"/>
      <c r="M49" s="6"/>
      <c r="O49" s="6"/>
      <c r="P49" s="6"/>
      <c r="Q49" s="6"/>
      <c r="S49" s="6"/>
    </row>
    <row r="50" spans="11:19" s="1" customFormat="1" x14ac:dyDescent="0.25">
      <c r="K50" s="6"/>
      <c r="M50" s="6"/>
      <c r="O50" s="6"/>
      <c r="P50" s="6"/>
      <c r="Q50" s="6"/>
      <c r="S50" s="6"/>
    </row>
    <row r="51" spans="11:19" s="1" customFormat="1" x14ac:dyDescent="0.25">
      <c r="K51" s="6"/>
      <c r="M51" s="6"/>
      <c r="O51" s="6"/>
      <c r="P51" s="6"/>
      <c r="Q51" s="6"/>
      <c r="S51" s="6"/>
    </row>
    <row r="52" spans="11:19" s="1" customFormat="1" x14ac:dyDescent="0.25">
      <c r="K52" s="6"/>
      <c r="M52" s="6"/>
      <c r="O52" s="6"/>
      <c r="P52" s="6"/>
      <c r="Q52" s="6"/>
      <c r="S52" s="6"/>
    </row>
    <row r="53" spans="11:19" s="1" customFormat="1" x14ac:dyDescent="0.25">
      <c r="K53" s="6"/>
      <c r="M53" s="6"/>
      <c r="O53" s="6"/>
      <c r="P53" s="6"/>
      <c r="Q53" s="6"/>
      <c r="S53" s="6"/>
    </row>
    <row r="54" spans="11:19" s="1" customFormat="1" x14ac:dyDescent="0.25">
      <c r="K54" s="6"/>
      <c r="M54" s="6"/>
      <c r="O54" s="6"/>
      <c r="P54" s="6"/>
      <c r="Q54" s="6"/>
      <c r="S54" s="6"/>
    </row>
    <row r="55" spans="11:19" s="1" customFormat="1" x14ac:dyDescent="0.25">
      <c r="K55" s="6"/>
      <c r="M55" s="6"/>
      <c r="O55" s="6"/>
      <c r="P55" s="6"/>
      <c r="Q55" s="6"/>
      <c r="S55" s="6"/>
    </row>
    <row r="56" spans="11:19" s="1" customFormat="1" x14ac:dyDescent="0.25">
      <c r="K56" s="6"/>
      <c r="M56" s="6"/>
      <c r="O56" s="6"/>
      <c r="P56" s="6"/>
      <c r="Q56" s="6"/>
      <c r="S56" s="6"/>
    </row>
    <row r="57" spans="11:19" s="1" customFormat="1" x14ac:dyDescent="0.25">
      <c r="K57" s="6"/>
      <c r="M57" s="6"/>
      <c r="O57" s="6"/>
      <c r="P57" s="6"/>
      <c r="Q57" s="6"/>
      <c r="S57" s="6"/>
    </row>
    <row r="58" spans="11:19" s="1" customFormat="1" x14ac:dyDescent="0.25">
      <c r="K58" s="6"/>
      <c r="M58" s="6"/>
      <c r="O58" s="6"/>
      <c r="P58" s="6"/>
      <c r="Q58" s="6"/>
      <c r="S58" s="6"/>
    </row>
    <row r="59" spans="11:19" s="1" customFormat="1" x14ac:dyDescent="0.25">
      <c r="K59" s="6"/>
      <c r="M59" s="6"/>
      <c r="O59" s="6"/>
      <c r="P59" s="6"/>
      <c r="Q59" s="6"/>
      <c r="S59" s="6"/>
    </row>
    <row r="60" spans="11:19" s="1" customFormat="1" x14ac:dyDescent="0.25">
      <c r="K60" s="6"/>
      <c r="M60" s="6"/>
      <c r="O60" s="6"/>
      <c r="P60" s="6"/>
      <c r="Q60" s="6"/>
      <c r="S60" s="6"/>
    </row>
    <row r="61" spans="11:19" s="1" customFormat="1" x14ac:dyDescent="0.25">
      <c r="K61" s="6"/>
      <c r="M61" s="6"/>
      <c r="O61" s="6"/>
      <c r="P61" s="6"/>
      <c r="Q61" s="6"/>
      <c r="S61" s="6"/>
    </row>
    <row r="62" spans="11:19" s="1" customFormat="1" x14ac:dyDescent="0.25">
      <c r="K62" s="6"/>
      <c r="M62" s="6"/>
      <c r="O62" s="6"/>
      <c r="P62" s="6"/>
      <c r="Q62" s="6"/>
      <c r="S62" s="6"/>
    </row>
    <row r="63" spans="11:19" s="1" customFormat="1" x14ac:dyDescent="0.25">
      <c r="K63" s="6"/>
      <c r="M63" s="6"/>
      <c r="O63" s="6"/>
      <c r="P63" s="6"/>
      <c r="Q63" s="6"/>
      <c r="S63" s="6"/>
    </row>
    <row r="64" spans="11:19" s="1" customFormat="1" x14ac:dyDescent="0.25">
      <c r="K64" s="6"/>
      <c r="M64" s="6"/>
      <c r="O64" s="6"/>
      <c r="P64" s="6"/>
      <c r="Q64" s="6"/>
      <c r="S64" s="6"/>
    </row>
    <row r="65" spans="11:19" s="1" customFormat="1" x14ac:dyDescent="0.25">
      <c r="K65" s="6"/>
      <c r="M65" s="6"/>
      <c r="O65" s="6"/>
      <c r="P65" s="6"/>
      <c r="Q65" s="6"/>
      <c r="S65" s="6"/>
    </row>
    <row r="66" spans="11:19" s="1" customFormat="1" x14ac:dyDescent="0.25">
      <c r="K66" s="6"/>
      <c r="M66" s="6"/>
      <c r="O66" s="6"/>
      <c r="P66" s="6"/>
      <c r="Q66" s="6"/>
      <c r="S66" s="6"/>
    </row>
    <row r="67" spans="11:19" s="1" customFormat="1" x14ac:dyDescent="0.25">
      <c r="K67" s="6"/>
      <c r="M67" s="6"/>
      <c r="O67" s="6"/>
      <c r="P67" s="6"/>
      <c r="Q67" s="6"/>
      <c r="S67" s="6"/>
    </row>
    <row r="68" spans="11:19" s="1" customFormat="1" x14ac:dyDescent="0.25">
      <c r="K68" s="6"/>
      <c r="M68" s="6"/>
      <c r="O68" s="6"/>
      <c r="P68" s="6"/>
      <c r="Q68" s="6"/>
      <c r="S68" s="6"/>
    </row>
    <row r="69" spans="11:19" s="1" customFormat="1" x14ac:dyDescent="0.25">
      <c r="K69" s="6"/>
      <c r="M69" s="6"/>
      <c r="O69" s="6"/>
      <c r="P69" s="6"/>
      <c r="Q69" s="6"/>
      <c r="S69" s="6"/>
    </row>
    <row r="70" spans="11:19" s="1" customFormat="1" x14ac:dyDescent="0.25">
      <c r="K70" s="6"/>
      <c r="M70" s="6"/>
      <c r="O70" s="6"/>
      <c r="P70" s="6"/>
      <c r="Q70" s="6"/>
      <c r="S70" s="6"/>
    </row>
    <row r="71" spans="11:19" s="1" customFormat="1" x14ac:dyDescent="0.25">
      <c r="K71" s="6"/>
      <c r="M71" s="6"/>
      <c r="O71" s="6"/>
      <c r="P71" s="6"/>
      <c r="Q71" s="6"/>
      <c r="S71" s="6"/>
    </row>
    <row r="72" spans="11:19" s="1" customFormat="1" x14ac:dyDescent="0.25">
      <c r="K72" s="6"/>
      <c r="M72" s="6"/>
      <c r="O72" s="6"/>
      <c r="P72" s="6"/>
      <c r="Q72" s="6"/>
      <c r="S72" s="6"/>
    </row>
    <row r="73" spans="11:19" s="1" customFormat="1" x14ac:dyDescent="0.25">
      <c r="K73" s="6"/>
      <c r="M73" s="6"/>
      <c r="O73" s="6"/>
      <c r="P73" s="6"/>
      <c r="Q73" s="6"/>
      <c r="S73" s="6"/>
    </row>
    <row r="74" spans="11:19" s="1" customFormat="1" x14ac:dyDescent="0.25">
      <c r="K74" s="6"/>
      <c r="M74" s="6"/>
      <c r="O74" s="6"/>
      <c r="P74" s="6"/>
      <c r="Q74" s="6"/>
      <c r="S74" s="6"/>
    </row>
    <row r="75" spans="11:19" s="1" customFormat="1" x14ac:dyDescent="0.25">
      <c r="K75" s="6"/>
      <c r="M75" s="6"/>
      <c r="O75" s="6"/>
      <c r="P75" s="6"/>
      <c r="Q75" s="6"/>
      <c r="S75" s="6"/>
    </row>
    <row r="76" spans="11:19" s="1" customFormat="1" x14ac:dyDescent="0.25">
      <c r="K76" s="6"/>
      <c r="M76" s="6"/>
      <c r="O76" s="6"/>
      <c r="P76" s="6"/>
      <c r="Q76" s="6"/>
      <c r="S76" s="6"/>
    </row>
    <row r="77" spans="11:19" s="1" customFormat="1" x14ac:dyDescent="0.25">
      <c r="K77" s="6"/>
      <c r="M77" s="6"/>
      <c r="O77" s="6"/>
      <c r="P77" s="6"/>
      <c r="Q77" s="6"/>
      <c r="S77" s="6"/>
    </row>
    <row r="78" spans="11:19" s="1" customFormat="1" x14ac:dyDescent="0.25">
      <c r="K78" s="6"/>
      <c r="M78" s="6"/>
      <c r="O78" s="6"/>
      <c r="P78" s="6"/>
      <c r="Q78" s="6"/>
      <c r="S78" s="6"/>
    </row>
    <row r="79" spans="11:19" s="1" customFormat="1" x14ac:dyDescent="0.25">
      <c r="K79" s="6"/>
      <c r="M79" s="6"/>
      <c r="O79" s="6"/>
      <c r="P79" s="6"/>
      <c r="Q79" s="6"/>
      <c r="S79" s="6"/>
    </row>
    <row r="80" spans="11:19" s="1" customFormat="1" x14ac:dyDescent="0.25">
      <c r="K80" s="6"/>
      <c r="M80" s="6"/>
      <c r="O80" s="6"/>
      <c r="P80" s="6"/>
      <c r="Q80" s="6"/>
      <c r="S80" s="6"/>
    </row>
    <row r="81" spans="11:19" s="1" customFormat="1" x14ac:dyDescent="0.25">
      <c r="K81" s="6"/>
      <c r="M81" s="6"/>
      <c r="O81" s="6"/>
      <c r="P81" s="6"/>
      <c r="Q81" s="6"/>
      <c r="S81" s="6"/>
    </row>
    <row r="82" spans="11:19" s="1" customFormat="1" x14ac:dyDescent="0.25">
      <c r="K82" s="6"/>
      <c r="M82" s="6"/>
      <c r="O82" s="6"/>
      <c r="P82" s="6"/>
      <c r="Q82" s="6"/>
      <c r="S82" s="6"/>
    </row>
    <row r="83" spans="11:19" s="1" customFormat="1" x14ac:dyDescent="0.25">
      <c r="K83" s="6"/>
      <c r="M83" s="6"/>
      <c r="O83" s="6"/>
      <c r="P83" s="6"/>
      <c r="Q83" s="6"/>
      <c r="S83" s="6"/>
    </row>
    <row r="84" spans="11:19" s="1" customFormat="1" x14ac:dyDescent="0.25">
      <c r="K84" s="6"/>
      <c r="M84" s="6"/>
      <c r="O84" s="6"/>
      <c r="P84" s="6"/>
      <c r="Q84" s="6"/>
      <c r="S84" s="6"/>
    </row>
    <row r="85" spans="11:19" s="1" customFormat="1" x14ac:dyDescent="0.25">
      <c r="K85" s="6"/>
      <c r="M85" s="6"/>
      <c r="O85" s="6"/>
      <c r="P85" s="6"/>
      <c r="Q85" s="6"/>
      <c r="S85" s="6"/>
    </row>
    <row r="86" spans="11:19" s="1" customFormat="1" x14ac:dyDescent="0.25">
      <c r="K86" s="6"/>
      <c r="M86" s="6"/>
      <c r="O86" s="6"/>
      <c r="P86" s="6"/>
      <c r="Q86" s="6"/>
      <c r="S86" s="6"/>
    </row>
    <row r="87" spans="11:19" s="1" customFormat="1" x14ac:dyDescent="0.25">
      <c r="K87" s="6"/>
      <c r="M87" s="6"/>
      <c r="O87" s="6"/>
      <c r="P87" s="6"/>
      <c r="Q87" s="6"/>
      <c r="S87" s="6"/>
    </row>
    <row r="88" spans="11:19" s="1" customFormat="1" x14ac:dyDescent="0.25">
      <c r="K88" s="6"/>
      <c r="M88" s="6"/>
      <c r="O88" s="6"/>
      <c r="P88" s="6"/>
      <c r="Q88" s="6"/>
      <c r="S88" s="6"/>
    </row>
    <row r="89" spans="11:19" s="1" customFormat="1" x14ac:dyDescent="0.25">
      <c r="K89" s="6"/>
      <c r="M89" s="6"/>
      <c r="O89" s="6"/>
      <c r="P89" s="6"/>
      <c r="Q89" s="6"/>
      <c r="S89" s="6"/>
    </row>
    <row r="90" spans="11:19" s="1" customFormat="1" x14ac:dyDescent="0.25">
      <c r="K90" s="6"/>
      <c r="M90" s="6"/>
      <c r="O90" s="6"/>
      <c r="P90" s="6"/>
      <c r="Q90" s="6"/>
      <c r="S90" s="6"/>
    </row>
    <row r="91" spans="11:19" s="1" customFormat="1" x14ac:dyDescent="0.25">
      <c r="K91" s="6"/>
      <c r="M91" s="6"/>
      <c r="O91" s="6"/>
      <c r="P91" s="6"/>
      <c r="Q91" s="6"/>
      <c r="S91" s="6"/>
    </row>
    <row r="92" spans="11:19" s="1" customFormat="1" x14ac:dyDescent="0.25">
      <c r="K92" s="6"/>
      <c r="M92" s="6"/>
      <c r="O92" s="6"/>
      <c r="P92" s="6"/>
      <c r="Q92" s="6"/>
      <c r="S92" s="6"/>
    </row>
    <row r="93" spans="11:19" s="1" customFormat="1" x14ac:dyDescent="0.25">
      <c r="K93" s="6"/>
      <c r="M93" s="6"/>
      <c r="O93" s="6"/>
      <c r="P93" s="6"/>
      <c r="Q93" s="6"/>
      <c r="S93" s="6"/>
    </row>
    <row r="94" spans="11:19" s="1" customFormat="1" x14ac:dyDescent="0.25">
      <c r="K94" s="6"/>
      <c r="M94" s="6"/>
      <c r="O94" s="6"/>
      <c r="P94" s="6"/>
      <c r="Q94" s="6"/>
      <c r="S94" s="6"/>
    </row>
    <row r="95" spans="11:19" s="1" customFormat="1" x14ac:dyDescent="0.25">
      <c r="K95" s="6"/>
      <c r="M95" s="6"/>
      <c r="O95" s="6"/>
      <c r="P95" s="6"/>
      <c r="Q95" s="6"/>
      <c r="S95" s="6"/>
    </row>
    <row r="96" spans="11:19" s="1" customFormat="1" x14ac:dyDescent="0.25">
      <c r="K96" s="6"/>
      <c r="M96" s="6"/>
      <c r="O96" s="6"/>
      <c r="P96" s="6"/>
      <c r="Q96" s="6"/>
      <c r="S96" s="6"/>
    </row>
    <row r="97" spans="11:19" s="1" customFormat="1" x14ac:dyDescent="0.25">
      <c r="K97" s="6"/>
      <c r="M97" s="6"/>
      <c r="O97" s="6"/>
      <c r="P97" s="6"/>
      <c r="Q97" s="6"/>
      <c r="S97" s="6"/>
    </row>
    <row r="98" spans="11:19" s="1" customFormat="1" x14ac:dyDescent="0.25">
      <c r="K98" s="6"/>
      <c r="M98" s="6"/>
      <c r="O98" s="6"/>
      <c r="P98" s="6"/>
      <c r="Q98" s="6"/>
      <c r="S98" s="6"/>
    </row>
    <row r="99" spans="11:19" s="1" customFormat="1" x14ac:dyDescent="0.25">
      <c r="K99" s="6"/>
      <c r="M99" s="6"/>
      <c r="O99" s="6"/>
      <c r="P99" s="6"/>
      <c r="Q99" s="6"/>
      <c r="S99" s="6"/>
    </row>
    <row r="100" spans="11:19" s="1" customFormat="1" x14ac:dyDescent="0.25">
      <c r="K100" s="6"/>
      <c r="M100" s="6"/>
      <c r="O100" s="6"/>
      <c r="P100" s="6"/>
      <c r="Q100" s="6"/>
      <c r="S100" s="6"/>
    </row>
    <row r="101" spans="11:19" s="1" customFormat="1" x14ac:dyDescent="0.25">
      <c r="K101" s="6"/>
      <c r="M101" s="6"/>
      <c r="O101" s="6"/>
      <c r="P101" s="6"/>
      <c r="Q101" s="6"/>
      <c r="S101" s="6"/>
    </row>
    <row r="102" spans="11:19" s="1" customFormat="1" x14ac:dyDescent="0.25">
      <c r="K102" s="6"/>
      <c r="M102" s="6"/>
      <c r="O102" s="6"/>
      <c r="P102" s="6"/>
      <c r="Q102" s="6"/>
      <c r="S102" s="6"/>
    </row>
    <row r="103" spans="11:19" s="1" customFormat="1" x14ac:dyDescent="0.25">
      <c r="K103" s="6"/>
      <c r="M103" s="6"/>
      <c r="O103" s="6"/>
      <c r="P103" s="6"/>
      <c r="Q103" s="6"/>
      <c r="S103" s="6"/>
    </row>
    <row r="104" spans="11:19" s="1" customFormat="1" x14ac:dyDescent="0.25">
      <c r="K104" s="6"/>
      <c r="M104" s="6"/>
      <c r="O104" s="6"/>
      <c r="P104" s="6"/>
      <c r="Q104" s="6"/>
      <c r="S104" s="6"/>
    </row>
    <row r="105" spans="11:19" s="1" customFormat="1" x14ac:dyDescent="0.25">
      <c r="K105" s="6"/>
      <c r="M105" s="6"/>
      <c r="O105" s="6"/>
      <c r="P105" s="6"/>
      <c r="Q105" s="6"/>
      <c r="S105" s="6"/>
    </row>
    <row r="106" spans="11:19" s="1" customFormat="1" x14ac:dyDescent="0.25">
      <c r="K106" s="6"/>
      <c r="M106" s="6"/>
      <c r="O106" s="6"/>
      <c r="P106" s="6"/>
      <c r="Q106" s="6"/>
      <c r="S106" s="6"/>
    </row>
    <row r="107" spans="11:19" s="1" customFormat="1" x14ac:dyDescent="0.25">
      <c r="K107" s="6"/>
      <c r="M107" s="6"/>
      <c r="O107" s="6"/>
      <c r="P107" s="6"/>
      <c r="Q107" s="6"/>
      <c r="S107" s="6"/>
    </row>
    <row r="108" spans="11:19" s="1" customFormat="1" x14ac:dyDescent="0.25">
      <c r="K108" s="6"/>
      <c r="M108" s="6"/>
      <c r="O108" s="6"/>
      <c r="P108" s="6"/>
      <c r="Q108" s="6"/>
      <c r="S108" s="6"/>
    </row>
    <row r="109" spans="11:19" s="1" customFormat="1" x14ac:dyDescent="0.25">
      <c r="K109" s="6"/>
      <c r="M109" s="6"/>
      <c r="O109" s="6"/>
      <c r="P109" s="6"/>
      <c r="Q109" s="6"/>
      <c r="S109" s="6"/>
    </row>
    <row r="110" spans="11:19" s="1" customFormat="1" x14ac:dyDescent="0.25">
      <c r="K110" s="6"/>
      <c r="M110" s="6"/>
      <c r="O110" s="6"/>
      <c r="P110" s="6"/>
      <c r="Q110" s="6"/>
      <c r="S110" s="6"/>
    </row>
    <row r="111" spans="11:19" s="1" customFormat="1" x14ac:dyDescent="0.25">
      <c r="K111" s="6"/>
      <c r="M111" s="6"/>
      <c r="O111" s="6"/>
      <c r="P111" s="6"/>
      <c r="Q111" s="6"/>
      <c r="S111" s="6"/>
    </row>
    <row r="112" spans="11:19" s="1" customFormat="1" x14ac:dyDescent="0.25">
      <c r="K112" s="6"/>
      <c r="M112" s="6"/>
      <c r="O112" s="6"/>
      <c r="P112" s="6"/>
      <c r="Q112" s="6"/>
      <c r="S112" s="6"/>
    </row>
    <row r="113" spans="11:19" s="1" customFormat="1" x14ac:dyDescent="0.25">
      <c r="K113" s="6"/>
      <c r="M113" s="6"/>
      <c r="O113" s="6"/>
      <c r="P113" s="6"/>
      <c r="Q113" s="6"/>
      <c r="S113" s="6"/>
    </row>
    <row r="114" spans="11:19" s="1" customFormat="1" x14ac:dyDescent="0.25">
      <c r="K114" s="6"/>
      <c r="M114" s="6"/>
      <c r="O114" s="6"/>
      <c r="P114" s="6"/>
      <c r="Q114" s="6"/>
      <c r="S114" s="6"/>
    </row>
    <row r="115" spans="11:19" s="1" customFormat="1" x14ac:dyDescent="0.25">
      <c r="K115" s="6"/>
      <c r="M115" s="6"/>
      <c r="O115" s="6"/>
      <c r="P115" s="6"/>
      <c r="Q115" s="6"/>
      <c r="S115" s="6"/>
    </row>
    <row r="116" spans="11:19" s="1" customFormat="1" x14ac:dyDescent="0.25">
      <c r="K116" s="6"/>
      <c r="M116" s="6"/>
      <c r="O116" s="6"/>
      <c r="P116" s="6"/>
      <c r="Q116" s="6"/>
      <c r="S116" s="6"/>
    </row>
    <row r="117" spans="11:19" s="1" customFormat="1" x14ac:dyDescent="0.25">
      <c r="K117" s="6"/>
      <c r="M117" s="6"/>
      <c r="O117" s="6"/>
      <c r="P117" s="6"/>
      <c r="Q117" s="6"/>
      <c r="S117" s="6"/>
    </row>
    <row r="118" spans="11:19" s="1" customFormat="1" x14ac:dyDescent="0.25">
      <c r="K118" s="6"/>
      <c r="M118" s="6"/>
      <c r="O118" s="6"/>
      <c r="P118" s="6"/>
      <c r="Q118" s="6"/>
      <c r="S118" s="6"/>
    </row>
    <row r="119" spans="11:19" s="1" customFormat="1" x14ac:dyDescent="0.25">
      <c r="K119" s="6"/>
      <c r="M119" s="6"/>
      <c r="O119" s="6"/>
      <c r="P119" s="6"/>
      <c r="Q119" s="6"/>
      <c r="S119" s="6"/>
    </row>
    <row r="120" spans="11:19" s="1" customFormat="1" x14ac:dyDescent="0.25">
      <c r="K120" s="6"/>
      <c r="M120" s="6"/>
      <c r="O120" s="6"/>
      <c r="P120" s="6"/>
      <c r="Q120" s="6"/>
      <c r="S120" s="6"/>
    </row>
    <row r="121" spans="11:19" s="1" customFormat="1" x14ac:dyDescent="0.25">
      <c r="K121" s="6"/>
      <c r="M121" s="6"/>
      <c r="O121" s="6"/>
      <c r="P121" s="6"/>
      <c r="Q121" s="6"/>
      <c r="S121" s="6"/>
    </row>
    <row r="122" spans="11:19" s="1" customFormat="1" x14ac:dyDescent="0.25">
      <c r="K122" s="6"/>
      <c r="M122" s="6"/>
      <c r="O122" s="6"/>
      <c r="P122" s="6"/>
      <c r="Q122" s="6"/>
      <c r="S122" s="6"/>
    </row>
    <row r="123" spans="11:19" s="1" customFormat="1" x14ac:dyDescent="0.25">
      <c r="K123" s="6"/>
      <c r="M123" s="6"/>
      <c r="O123" s="6"/>
      <c r="P123" s="6"/>
      <c r="Q123" s="6"/>
      <c r="S123" s="6"/>
    </row>
    <row r="124" spans="11:19" s="1" customFormat="1" x14ac:dyDescent="0.25">
      <c r="K124" s="6"/>
      <c r="M124" s="6"/>
      <c r="O124" s="6"/>
      <c r="P124" s="6"/>
      <c r="Q124" s="6"/>
      <c r="S124" s="6"/>
    </row>
    <row r="125" spans="11:19" s="1" customFormat="1" x14ac:dyDescent="0.25">
      <c r="K125" s="6"/>
      <c r="M125" s="6"/>
      <c r="O125" s="6"/>
      <c r="P125" s="6"/>
      <c r="Q125" s="6"/>
      <c r="S125" s="6"/>
    </row>
    <row r="126" spans="11:19" s="1" customFormat="1" x14ac:dyDescent="0.25">
      <c r="K126" s="6"/>
      <c r="M126" s="6"/>
      <c r="O126" s="6"/>
      <c r="P126" s="6"/>
      <c r="Q126" s="6"/>
      <c r="S126" s="6"/>
    </row>
  </sheetData>
  <sheetProtection sheet="1" objects="1" scenarios="1" formatColumns="0" formatRows="0"/>
  <mergeCells count="4">
    <mergeCell ref="A5:J5"/>
    <mergeCell ref="K5:L5"/>
    <mergeCell ref="M5:N5"/>
    <mergeCell ref="O5:R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3DEFD-59A1-4AD1-875A-88256655A9A8}">
  <dimension ref="A1:H18"/>
  <sheetViews>
    <sheetView showGridLines="0" zoomScale="85" zoomScaleNormal="85" workbookViewId="0">
      <selection activeCell="B22" sqref="B22"/>
    </sheetView>
  </sheetViews>
  <sheetFormatPr defaultRowHeight="15" x14ac:dyDescent="0.25"/>
  <cols>
    <col min="2" max="2" width="37.42578125" customWidth="1"/>
  </cols>
  <sheetData>
    <row r="1" spans="1:8" s="10" customFormat="1" x14ac:dyDescent="0.25">
      <c r="A1" s="66" t="s">
        <v>712</v>
      </c>
      <c r="B1" s="67"/>
      <c r="C1" s="67"/>
      <c r="D1" s="67"/>
      <c r="E1" s="67"/>
      <c r="F1" s="67"/>
      <c r="G1" s="67"/>
      <c r="H1" s="67"/>
    </row>
    <row r="2" spans="1:8" s="10" customFormat="1" x14ac:dyDescent="0.25">
      <c r="A2" s="66" t="s">
        <v>713</v>
      </c>
      <c r="B2" s="67"/>
      <c r="C2" s="67"/>
      <c r="D2" s="67"/>
      <c r="E2" s="67"/>
      <c r="F2" s="67"/>
      <c r="G2" s="67"/>
      <c r="H2" s="67"/>
    </row>
    <row r="3" spans="1:8" s="10" customFormat="1" x14ac:dyDescent="0.25">
      <c r="A3" s="80" t="s">
        <v>714</v>
      </c>
      <c r="B3" s="67"/>
      <c r="C3" s="67"/>
      <c r="D3" s="67"/>
      <c r="E3" s="67"/>
      <c r="F3" s="67"/>
      <c r="G3" s="67"/>
      <c r="H3" s="67"/>
    </row>
    <row r="4" spans="1:8" x14ac:dyDescent="0.25">
      <c r="A4" s="44" t="s">
        <v>0</v>
      </c>
      <c r="B4" s="44" t="s">
        <v>715</v>
      </c>
    </row>
    <row r="5" spans="1:8" s="21" customFormat="1" ht="20.25" customHeight="1" x14ac:dyDescent="0.25">
      <c r="A5" s="45">
        <v>1</v>
      </c>
      <c r="B5" s="46" t="s">
        <v>716</v>
      </c>
    </row>
    <row r="6" spans="1:8" s="21" customFormat="1" ht="20.25" customHeight="1" x14ac:dyDescent="0.25">
      <c r="A6" s="45">
        <v>2</v>
      </c>
      <c r="B6" s="46" t="s">
        <v>717</v>
      </c>
    </row>
    <row r="7" spans="1:8" s="21" customFormat="1" ht="20.25" customHeight="1" x14ac:dyDescent="0.25">
      <c r="A7" s="45">
        <v>3</v>
      </c>
      <c r="B7" s="46" t="s">
        <v>718</v>
      </c>
    </row>
    <row r="8" spans="1:8" s="21" customFormat="1" ht="20.25" customHeight="1" x14ac:dyDescent="0.25">
      <c r="A8" s="45">
        <v>4</v>
      </c>
      <c r="B8" s="46" t="s">
        <v>719</v>
      </c>
    </row>
    <row r="9" spans="1:8" s="21" customFormat="1" ht="20.25" customHeight="1" x14ac:dyDescent="0.25">
      <c r="A9" s="45">
        <v>5</v>
      </c>
      <c r="B9" s="46" t="s">
        <v>720</v>
      </c>
    </row>
    <row r="10" spans="1:8" s="21" customFormat="1" ht="20.25" customHeight="1" x14ac:dyDescent="0.25">
      <c r="A10" s="47">
        <v>6</v>
      </c>
      <c r="B10" s="48" t="s">
        <v>721</v>
      </c>
    </row>
    <row r="11" spans="1:8" s="21" customFormat="1" ht="20.25" customHeight="1" x14ac:dyDescent="0.25">
      <c r="A11" s="47">
        <v>7</v>
      </c>
      <c r="B11" s="48" t="s">
        <v>722</v>
      </c>
    </row>
    <row r="12" spans="1:8" s="21" customFormat="1" ht="20.25" customHeight="1" x14ac:dyDescent="0.25">
      <c r="A12" s="47">
        <v>8</v>
      </c>
      <c r="B12" s="48" t="s">
        <v>723</v>
      </c>
    </row>
    <row r="13" spans="1:8" s="21" customFormat="1" ht="20.25" customHeight="1" x14ac:dyDescent="0.25">
      <c r="A13" s="47">
        <v>9</v>
      </c>
      <c r="B13" s="48" t="s">
        <v>724</v>
      </c>
    </row>
    <row r="14" spans="1:8" s="21" customFormat="1" ht="20.25" customHeight="1" x14ac:dyDescent="0.25">
      <c r="A14" s="49">
        <v>10</v>
      </c>
      <c r="B14" s="50" t="s">
        <v>725</v>
      </c>
    </row>
    <row r="15" spans="1:8" s="21" customFormat="1" ht="20.25" customHeight="1" x14ac:dyDescent="0.25">
      <c r="A15" s="49">
        <v>11</v>
      </c>
      <c r="B15" s="50" t="s">
        <v>726</v>
      </c>
    </row>
    <row r="16" spans="1:8" s="21" customFormat="1" ht="20.25" customHeight="1" x14ac:dyDescent="0.25">
      <c r="A16" s="49">
        <v>12</v>
      </c>
      <c r="B16" s="50" t="s">
        <v>727</v>
      </c>
    </row>
    <row r="17" spans="1:2" s="21" customFormat="1" ht="20.25" customHeight="1" x14ac:dyDescent="0.25">
      <c r="A17" s="49">
        <v>13</v>
      </c>
      <c r="B17" s="50" t="s">
        <v>728</v>
      </c>
    </row>
    <row r="18" spans="1:2" s="21" customFormat="1" ht="20.25" customHeight="1" x14ac:dyDescent="0.25">
      <c r="A18" s="49">
        <v>14</v>
      </c>
      <c r="B18" s="50" t="s">
        <v>729</v>
      </c>
    </row>
  </sheetData>
  <sheetProtection sheet="1" objects="1" scenarios="1"/>
  <mergeCells count="3">
    <mergeCell ref="A1:H1"/>
    <mergeCell ref="A2:H2"/>
    <mergeCell ref="A3:H3"/>
  </mergeCells>
  <hyperlinks>
    <hyperlink ref="A3" r:id="rId1" xr:uid="{5B20C496-FBCC-4079-9FFD-1FA94C298F44}"/>
  </hyperlinks>
  <pageMargins left="0.7" right="0.7" top="0.75" bottom="0.75" header="0.3" footer="0.3"/>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AE44542EE1F0D4C9AC13DADF0D124DD" ma:contentTypeVersion="12" ma:contentTypeDescription="Create a new document." ma:contentTypeScope="" ma:versionID="c9d77dcfc0c46d0bedf2ae0d39189c6a">
  <xsd:schema xmlns:xsd="http://www.w3.org/2001/XMLSchema" xmlns:xs="http://www.w3.org/2001/XMLSchema" xmlns:p="http://schemas.microsoft.com/office/2006/metadata/properties" xmlns:ns2="b16956a7-f335-4ea8-828b-612e23c812af" xmlns:ns3="0dc60d47-360a-4be9-a223-9b9120e983b7" targetNamespace="http://schemas.microsoft.com/office/2006/metadata/properties" ma:root="true" ma:fieldsID="00be5908cf5b5ac596a6b03fa85eab48" ns2:_="" ns3:_="">
    <xsd:import namespace="b16956a7-f335-4ea8-828b-612e23c812af"/>
    <xsd:import namespace="0dc60d47-360a-4be9-a223-9b9120e983b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6956a7-f335-4ea8-828b-612e23c812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45e7eab7-17d1-4281-9fa1-19e5347e56b2"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dc60d47-360a-4be9-a223-9b9120e983b7"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16956a7-f335-4ea8-828b-612e23c812a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61B17EF-49E9-42B7-B995-0C1B1EBE93E3}">
  <ds:schemaRefs>
    <ds:schemaRef ds:uri="http://schemas.microsoft.com/sharepoint/v3/contenttype/forms"/>
  </ds:schemaRefs>
</ds:datastoreItem>
</file>

<file path=customXml/itemProps2.xml><?xml version="1.0" encoding="utf-8"?>
<ds:datastoreItem xmlns:ds="http://schemas.openxmlformats.org/officeDocument/2006/customXml" ds:itemID="{F98D8BF4-40CC-4F6C-A8C6-25DBC5A182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16956a7-f335-4ea8-828b-612e23c812af"/>
    <ds:schemaRef ds:uri="0dc60d47-360a-4be9-a223-9b9120e983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38BA72A-8CBD-423A-9A29-D41D34ADE06D}">
  <ds:schemaRefs>
    <ds:schemaRef ds:uri="http://schemas.microsoft.com/office/2006/metadata/properties"/>
    <ds:schemaRef ds:uri="http://schemas.microsoft.com/office/infopath/2007/PartnerControls"/>
    <ds:schemaRef ds:uri="b16956a7-f335-4ea8-828b-612e23c812a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0_Instructions</vt:lpstr>
      <vt:lpstr>1_Stakeholder Mapping</vt:lpstr>
      <vt:lpstr>2_Topic Filter and Assessment</vt:lpstr>
      <vt:lpstr>3a_Long List View</vt:lpstr>
      <vt:lpstr>3b_Short List View</vt:lpstr>
      <vt:lpstr>3c_Heatmap View</vt:lpstr>
      <vt:lpstr>3d_Material Topics VIew</vt:lpstr>
      <vt:lpstr>4_Wheel Overview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 Key</dc:creator>
  <cp:lastModifiedBy>Jon Key</cp:lastModifiedBy>
  <dcterms:created xsi:type="dcterms:W3CDTF">2025-10-03T17:55:17Z</dcterms:created>
  <dcterms:modified xsi:type="dcterms:W3CDTF">2025-10-23T14:32:49Z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0x010100CAE44542EE1F0D4C9AC13DADF0D124DD</vt:lpwstr>
  </property>
  <property fmtid="{D5CDD505-2E9C-101B-9397-08002B2CF9AE}" pid="3" name="MediaServiceImageTags">
    <vt:lpwstr/>
  </property>
</Properties>
</file>